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77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PRIHODA'!$A$1:$I$39</definedName>
  </definedNames>
  <calcPr calcId="114210" fullCalcOnLoad="1"/>
</workbook>
</file>

<file path=xl/calcChain.xml><?xml version="1.0" encoding="utf-8"?>
<calcChain xmlns="http://schemas.openxmlformats.org/spreadsheetml/2006/main">
  <c r="C79" i="3"/>
  <c r="C140"/>
  <c r="C141"/>
  <c r="C145"/>
  <c r="C146"/>
  <c r="C147"/>
  <c r="C148"/>
  <c r="C149"/>
  <c r="C150"/>
  <c r="C151"/>
  <c r="C107"/>
  <c r="C61"/>
  <c r="C62"/>
  <c r="C9"/>
  <c r="C16"/>
  <c r="C36"/>
  <c r="C37"/>
  <c r="C42"/>
  <c r="C171"/>
  <c r="C152"/>
  <c r="C128"/>
  <c r="C111"/>
  <c r="C104"/>
  <c r="C94"/>
  <c r="C95"/>
  <c r="C105"/>
  <c r="C106"/>
  <c r="C80"/>
  <c r="C60"/>
  <c r="C51"/>
  <c r="C14"/>
  <c r="C78"/>
  <c r="C173"/>
  <c r="C174"/>
  <c r="C175"/>
  <c r="C176"/>
  <c r="C177"/>
  <c r="C178"/>
  <c r="C179"/>
  <c r="C10"/>
  <c r="C11"/>
  <c r="C12"/>
  <c r="C13"/>
  <c r="C17"/>
  <c r="C18"/>
  <c r="C19"/>
  <c r="C20"/>
  <c r="C21"/>
  <c r="C22"/>
  <c r="C23"/>
  <c r="C24"/>
  <c r="C25"/>
  <c r="C26"/>
  <c r="C27"/>
  <c r="C28"/>
  <c r="C38"/>
  <c r="C39"/>
  <c r="C40"/>
  <c r="C43"/>
  <c r="C44"/>
  <c r="C45"/>
  <c r="C46"/>
  <c r="C47"/>
  <c r="C48"/>
  <c r="C50"/>
  <c r="C52"/>
  <c r="C53"/>
  <c r="C55"/>
  <c r="C56"/>
  <c r="C57"/>
  <c r="C58"/>
  <c r="C59"/>
  <c r="C64"/>
  <c r="C65"/>
  <c r="C66"/>
  <c r="C67"/>
  <c r="C68"/>
  <c r="C69"/>
  <c r="C70"/>
  <c r="C71"/>
  <c r="C73"/>
  <c r="C74"/>
  <c r="C75"/>
  <c r="C76"/>
  <c r="C77"/>
  <c r="C82"/>
  <c r="C83"/>
  <c r="C84"/>
  <c r="C96"/>
  <c r="C97"/>
  <c r="C99"/>
  <c r="C100"/>
  <c r="C101"/>
  <c r="C102"/>
  <c r="C112"/>
  <c r="C113"/>
  <c r="C114"/>
  <c r="C115"/>
  <c r="C116"/>
  <c r="C117"/>
  <c r="C118"/>
  <c r="C120"/>
  <c r="C121"/>
  <c r="C122"/>
  <c r="C123"/>
  <c r="C124"/>
  <c r="C125"/>
  <c r="C129"/>
  <c r="C130"/>
  <c r="C131"/>
  <c r="C132"/>
  <c r="C133"/>
  <c r="C137"/>
  <c r="C138"/>
  <c r="C139"/>
  <c r="C153"/>
  <c r="C154"/>
  <c r="C155"/>
  <c r="C156"/>
  <c r="C157"/>
  <c r="C158"/>
  <c r="C159"/>
  <c r="C172"/>
  <c r="C6"/>
  <c r="E88"/>
  <c r="G129"/>
  <c r="E38" i="2"/>
  <c r="G38"/>
  <c r="D38"/>
  <c r="F38"/>
  <c r="B38"/>
  <c r="H38"/>
  <c r="I38"/>
  <c r="B39"/>
  <c r="E26"/>
  <c r="G26"/>
  <c r="D26"/>
  <c r="F26"/>
  <c r="B26"/>
  <c r="H26"/>
  <c r="I26"/>
  <c r="B27"/>
  <c r="B14"/>
  <c r="D14"/>
  <c r="E14"/>
  <c r="I14"/>
  <c r="F14"/>
  <c r="G14"/>
  <c r="H14"/>
  <c r="B15"/>
  <c r="C38"/>
  <c r="C26"/>
  <c r="C14"/>
  <c r="H22" i="4"/>
  <c r="G22"/>
  <c r="F22"/>
  <c r="H13"/>
  <c r="H24"/>
  <c r="G13"/>
  <c r="G24"/>
  <c r="F13"/>
  <c r="F24"/>
</calcChain>
</file>

<file path=xl/sharedStrings.xml><?xml version="1.0" encoding="utf-8"?>
<sst xmlns="http://schemas.openxmlformats.org/spreadsheetml/2006/main" count="247" uniqueCount="130">
  <si>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</si>
  <si>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</si>
  <si>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</si>
  <si>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</si>
  <si>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</si>
  <si>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</si>
  <si>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</si>
  <si>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</si>
  <si>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</si>
  <si>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</si>
  <si>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</si>
  <si>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</si>
  <si>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</si>
  <si>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</si>
  <si>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</si>
  <si>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</si>
  <si>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</si>
  <si>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</si>
  <si>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</si>
  <si>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</si>
  <si>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</si>
  <si>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</si>
  <si>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</si>
  <si>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</si>
  <si>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</si>
  <si>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</si>
  <si>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</si>
  <si>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</si>
  <si>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</si>
  <si>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</si>
  <si>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</si>
  <si>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</si>
  <si>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</si>
  <si>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</si>
  <si>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</si>
  <si>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</si>
  <si>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</si>
  <si>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</si>
  <si>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</si>
  <si>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</si>
  <si>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</si>
  <si>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</si>
  <si>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</si>
  <si>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</si>
  <si>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</si>
  <si>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</si>
  <si>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 ZA 2021.</t>
  </si>
  <si>
    <t>RAZDJEL 105 UPRAVNI ODJEL ZA DRUŠTVENE DJELATNOSTI</t>
  </si>
  <si>
    <t>GLAVA 03 OSNOVNE ŠKOLE</t>
  </si>
  <si>
    <t>Program 1060 REDOVNA DJELATNOST OSNOVNIH ŠKOLA</t>
  </si>
  <si>
    <t>Aktivnost A106001</t>
  </si>
  <si>
    <t>FINANCIRANJE TEMELJEM KRITERIJA</t>
  </si>
  <si>
    <t>OPĆI PRIHODI I PRIMITCI (NENAMJENSKI)</t>
  </si>
  <si>
    <t>Izvor 1.2.</t>
  </si>
  <si>
    <t>DEC FUNKCIJA-FINANCIRANJE TEMELJEM KRITERIJA</t>
  </si>
  <si>
    <t>Aktivnost A106002</t>
  </si>
  <si>
    <t>FINANCIRANJE TEMELJEM STVARNIH TROŠKOVA</t>
  </si>
  <si>
    <t>DEC FUNKCIJA-FINANCIRANJE TEMELJEM STVARNIH TROŠKOVA</t>
  </si>
  <si>
    <t>Aktivnost A106003</t>
  </si>
  <si>
    <t>INVESTICIJSKO ODRŽAVANJE</t>
  </si>
  <si>
    <t>DEC FUNKCIJA-INVESTICIJSKO ODRŽAVANJE</t>
  </si>
  <si>
    <t>Program 1062 ULAGANJE U OBJEKTE OSNOVNIH ŠKOLA</t>
  </si>
  <si>
    <t>OPREMANJE ŠKOLA</t>
  </si>
  <si>
    <t>Decentraliziranja funkcija-osnovno školstvo</t>
  </si>
  <si>
    <t>Izvor 2.2.</t>
  </si>
  <si>
    <t>PRODUŽENI BORAVAK</t>
  </si>
  <si>
    <t>Izvor 3.9.1.</t>
  </si>
  <si>
    <t>PRIHODI PO POSEBNIM PROPISIMA-PRORAČUNSKI KORISNICI</t>
  </si>
  <si>
    <t>ŠKOLSKA KUHINJA</t>
  </si>
  <si>
    <t>TEKUĆE DONACIJE-PRORAČUNSKI KORISNICI</t>
  </si>
  <si>
    <t>Izvor 4.1.1.</t>
  </si>
  <si>
    <t>TEKUĆE POMOĆI IZ DRŽAVNOG PRORAČUNA-PRORAČUNSKI KORISNICI</t>
  </si>
  <si>
    <t>DECENTRALIZIRANA FUNKCIJA-OSNOVNO ŠKOLSTVO</t>
  </si>
  <si>
    <t>Izvor 6.5.</t>
  </si>
  <si>
    <t>Program 1012 MINISTARSTVO ZNANOSTI I OBRAZOVANJA</t>
  </si>
  <si>
    <t xml:space="preserve">Aktivnost A101201 </t>
  </si>
  <si>
    <t>MINISTARSTVO ZNANOSTI I OBRAZOVANJA</t>
  </si>
  <si>
    <t>Izvor 1.1.2.</t>
  </si>
  <si>
    <t>OPĆI PRIHODI (PRORAČUNSKI KORISNICI)</t>
  </si>
  <si>
    <t>Aktivnost A106202</t>
  </si>
  <si>
    <t>Izvor 5.1.2.</t>
  </si>
  <si>
    <t>Aktivnost A106007</t>
  </si>
  <si>
    <t>POMOĆNICI U NASTAVI</t>
  </si>
  <si>
    <t>PRIHODI PO POSEBNIM PROPISIMA</t>
  </si>
  <si>
    <t xml:space="preserve">          PLAN PRIHODA I PRIMITAKA</t>
  </si>
  <si>
    <t>Državni proračun (MZO-plaće)</t>
  </si>
  <si>
    <t>Višak prihoda</t>
  </si>
  <si>
    <t>Opći prihodi i primici-JLS</t>
  </si>
  <si>
    <t>OŠ "RETFALA" OSIJEK</t>
  </si>
  <si>
    <t>Materijalni rashodi</t>
  </si>
  <si>
    <t>Izvor 1.1.1.</t>
  </si>
  <si>
    <t>VLASTITI PRIHODI</t>
  </si>
  <si>
    <t>Knjige</t>
  </si>
  <si>
    <t>Program 1061 POSEBNI PROGRAMI OSNOVNIH ŠKOLA</t>
  </si>
  <si>
    <t>Prihodi po posebnim propisima (prod.boravak)</t>
  </si>
  <si>
    <t>Rashodi za meterijal i energiju</t>
  </si>
  <si>
    <t>Rashodi za metrijal i energiju</t>
  </si>
  <si>
    <t>TEKUĆE POMOĆI IZ DRŽAVNOG PRORAČUNA</t>
  </si>
  <si>
    <t>Ostali rashodi za zaposlene-STRUČNI ISPIT</t>
  </si>
  <si>
    <t>Rashodi za usluge-STRUČNI ISPIT</t>
  </si>
  <si>
    <t>PRIHODI OD NEFINANCIJSKE IMOVINE</t>
  </si>
  <si>
    <t>TEKUĆI PROJEKT ERASMUS</t>
  </si>
  <si>
    <t>Rashodi za zaposlene</t>
  </si>
  <si>
    <t>Financijski rashodi</t>
  </si>
  <si>
    <t>Rashodi za nabavu proizvedene dugotrajne imovine</t>
  </si>
  <si>
    <t>PRORAČUNSKI KORISNIK:  OŠ RETFALA</t>
  </si>
  <si>
    <t>M.P.</t>
  </si>
  <si>
    <t>Ravnateljica:</t>
  </si>
  <si>
    <t>Blaženka Jelaš</t>
  </si>
  <si>
    <t>Aktivnost A106106</t>
  </si>
  <si>
    <t>Aktivnost A106102</t>
  </si>
  <si>
    <t>Izvor 4.6.1.</t>
  </si>
  <si>
    <t>Ostali nespomenuti rashodi - KURIKULARNA REFORMA</t>
  </si>
  <si>
    <t>Rashodi za materijal i energiju-KURIKULARNA REFORMA</t>
  </si>
  <si>
    <t>Izvor 4.1.</t>
  </si>
  <si>
    <t>PRIJEDLOG PLANA ZA 2020.</t>
  </si>
  <si>
    <t>PROJEKCIJA PLANA ZA 2022.</t>
  </si>
  <si>
    <t>Rashodi za materijal i energiju-UDŽBENICI</t>
  </si>
  <si>
    <t>Tekuće pomoći iz drž.proračuna- KURIKULARNA REFORMA, UDŽBENICI, LEKTIRA</t>
  </si>
  <si>
    <t>Knjige, umjetnička djela i ostale izložbene vrijednosti</t>
  </si>
  <si>
    <t>Naknade troškova osobama izvan radnog odnosa</t>
  </si>
  <si>
    <t>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</si>
  <si>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</si>
  <si>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</si>
  <si>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</si>
  <si>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</si>
  <si>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Osijek, 12.12.2019.</t>
  </si>
  <si>
    <t>Izradila: Ljubica Varga</t>
  </si>
  <si>
    <t>KLASA:400-02/19-01/2</t>
  </si>
  <si>
    <t>URBROJ:2158-23-19-01/03</t>
  </si>
</sst>
</file>

<file path=xl/styles.xml><?xml version="1.0" encoding="utf-8"?>
<styleSheet xmlns="http://schemas.openxmlformats.org/spreadsheetml/2006/main">
  <fonts count="44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43" fillId="0" borderId="0"/>
    <xf numFmtId="0" fontId="13" fillId="0" borderId="7" applyNumberFormat="0" applyFill="0" applyAlignment="0" applyProtection="0"/>
  </cellStyleXfs>
  <cellXfs count="222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" fontId="15" fillId="0" borderId="11" xfId="0" applyNumberFormat="1" applyFont="1" applyBorder="1" applyAlignment="1">
      <alignment wrapText="1"/>
    </xf>
    <xf numFmtId="3" fontId="14" fillId="0" borderId="12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13" xfId="0" quotePrefix="1" applyFont="1" applyBorder="1" applyAlignment="1">
      <alignment horizontal="left" vertical="center" wrapText="1"/>
    </xf>
    <xf numFmtId="0" fontId="23" fillId="0" borderId="13" xfId="0" quotePrefix="1" applyFont="1" applyBorder="1" applyAlignment="1">
      <alignment horizontal="center" vertical="center" wrapText="1"/>
    </xf>
    <xf numFmtId="0" fontId="20" fillId="0" borderId="13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4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center" wrapText="1"/>
    </xf>
    <xf numFmtId="0" fontId="27" fillId="0" borderId="13" xfId="0" quotePrefix="1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right"/>
    </xf>
    <xf numFmtId="3" fontId="27" fillId="0" borderId="15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7" xfId="0" applyNumberFormat="1" applyFont="1" applyFill="1" applyBorder="1" applyAlignment="1">
      <alignment horizontal="right" vertical="top" wrapText="1"/>
    </xf>
    <xf numFmtId="1" fontId="15" fillId="19" borderId="18" xfId="0" applyNumberFormat="1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right" vertical="top" wrapText="1"/>
    </xf>
    <xf numFmtId="1" fontId="15" fillId="0" borderId="18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left"/>
    </xf>
    <xf numFmtId="3" fontId="27" fillId="20" borderId="15" xfId="0" applyNumberFormat="1" applyFont="1" applyFill="1" applyBorder="1" applyAlignment="1">
      <alignment horizontal="right"/>
    </xf>
    <xf numFmtId="3" fontId="27" fillId="20" borderId="15" xfId="0" applyNumberFormat="1" applyFont="1" applyFill="1" applyBorder="1" applyAlignment="1" applyProtection="1">
      <alignment horizontal="right" wrapText="1"/>
    </xf>
    <xf numFmtId="0" fontId="14" fillId="20" borderId="13" xfId="0" applyNumberFormat="1" applyFont="1" applyFill="1" applyBorder="1" applyAlignment="1" applyProtection="1"/>
    <xf numFmtId="3" fontId="27" fillId="0" borderId="15" xfId="0" applyNumberFormat="1" applyFont="1" applyFill="1" applyBorder="1" applyAlignment="1">
      <alignment horizontal="right"/>
    </xf>
    <xf numFmtId="3" fontId="27" fillId="21" borderId="14" xfId="0" quotePrefix="1" applyNumberFormat="1" applyFont="1" applyFill="1" applyBorder="1" applyAlignment="1">
      <alignment horizontal="right"/>
    </xf>
    <xf numFmtId="3" fontId="27" fillId="21" borderId="15" xfId="0" applyNumberFormat="1" applyFont="1" applyFill="1" applyBorder="1" applyAlignment="1" applyProtection="1">
      <alignment horizontal="right" wrapText="1"/>
    </xf>
    <xf numFmtId="3" fontId="27" fillId="20" borderId="14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9" fillId="18" borderId="19" xfId="0" applyNumberFormat="1" applyFont="1" applyFill="1" applyBorder="1" applyAlignment="1" applyProtection="1">
      <alignment horizontal="center" vertical="center" wrapText="1"/>
    </xf>
    <xf numFmtId="1" fontId="36" fillId="19" borderId="20" xfId="0" applyNumberFormat="1" applyFont="1" applyFill="1" applyBorder="1" applyAlignment="1">
      <alignment horizontal="left" wrapText="1"/>
    </xf>
    <xf numFmtId="0" fontId="36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1" fontId="36" fillId="19" borderId="23" xfId="0" applyNumberFormat="1" applyFont="1" applyFill="1" applyBorder="1" applyAlignment="1">
      <alignment horizontal="left" wrapText="1"/>
    </xf>
    <xf numFmtId="0" fontId="3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1" fontId="14" fillId="0" borderId="23" xfId="0" applyNumberFormat="1" applyFont="1" applyBorder="1" applyAlignment="1">
      <alignment horizontal="left" wrapText="1"/>
    </xf>
    <xf numFmtId="3" fontId="14" fillId="0" borderId="15" xfId="0" applyNumberFormat="1" applyFont="1" applyBorder="1"/>
    <xf numFmtId="3" fontId="14" fillId="0" borderId="24" xfId="0" applyNumberFormat="1" applyFont="1" applyBorder="1"/>
    <xf numFmtId="1" fontId="14" fillId="0" borderId="25" xfId="0" applyNumberFormat="1" applyFont="1" applyBorder="1" applyAlignment="1">
      <alignment horizontal="left" wrapText="1"/>
    </xf>
    <xf numFmtId="3" fontId="14" fillId="0" borderId="26" xfId="0" applyNumberFormat="1" applyFont="1" applyBorder="1"/>
    <xf numFmtId="3" fontId="14" fillId="0" borderId="27" xfId="0" applyNumberFormat="1" applyFont="1" applyBorder="1"/>
    <xf numFmtId="1" fontId="36" fillId="0" borderId="20" xfId="0" applyNumberFormat="1" applyFont="1" applyFill="1" applyBorder="1" applyAlignment="1">
      <alignment horizontal="left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wrapText="1"/>
    </xf>
    <xf numFmtId="3" fontId="14" fillId="0" borderId="24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9" xfId="0" applyNumberFormat="1" applyFont="1" applyBorder="1"/>
    <xf numFmtId="1" fontId="14" fillId="0" borderId="19" xfId="0" applyNumberFormat="1" applyFont="1" applyBorder="1" applyAlignment="1">
      <alignment horizontal="left" wrapText="1"/>
    </xf>
    <xf numFmtId="3" fontId="14" fillId="0" borderId="11" xfId="0" applyNumberFormat="1" applyFont="1" applyBorder="1"/>
    <xf numFmtId="3" fontId="36" fillId="0" borderId="21" xfId="0" applyNumberFormat="1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vertical="center" wrapText="1"/>
    </xf>
    <xf numFmtId="3" fontId="18" fillId="0" borderId="21" xfId="0" applyNumberFormat="1" applyFont="1" applyFill="1" applyBorder="1" applyAlignment="1" applyProtection="1"/>
    <xf numFmtId="0" fontId="27" fillId="0" borderId="21" xfId="0" applyNumberFormat="1" applyFont="1" applyFill="1" applyBorder="1" applyAlignment="1" applyProtection="1">
      <alignment wrapText="1"/>
    </xf>
    <xf numFmtId="0" fontId="19" fillId="18" borderId="30" xfId="0" applyNumberFormat="1" applyFont="1" applyFill="1" applyBorder="1" applyAlignment="1" applyProtection="1">
      <alignment horizontal="center" vertical="center" wrapText="1"/>
    </xf>
    <xf numFmtId="0" fontId="19" fillId="18" borderId="15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/>
    </xf>
    <xf numFmtId="0" fontId="37" fillId="0" borderId="21" xfId="0" applyNumberFormat="1" applyFont="1" applyFill="1" applyBorder="1" applyAlignment="1" applyProtection="1"/>
    <xf numFmtId="0" fontId="37" fillId="0" borderId="22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>
      <alignment horizontal="center"/>
    </xf>
    <xf numFmtId="0" fontId="19" fillId="0" borderId="15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/>
    <xf numFmtId="0" fontId="19" fillId="22" borderId="15" xfId="0" applyNumberFormat="1" applyFont="1" applyFill="1" applyBorder="1" applyAlignment="1" applyProtection="1">
      <alignment wrapText="1"/>
    </xf>
    <xf numFmtId="0" fontId="37" fillId="0" borderId="15" xfId="0" applyNumberFormat="1" applyFont="1" applyFill="1" applyBorder="1" applyAlignment="1" applyProtection="1"/>
    <xf numFmtId="0" fontId="37" fillId="0" borderId="24" xfId="0" applyNumberFormat="1" applyFont="1" applyFill="1" applyBorder="1" applyAlignment="1" applyProtection="1"/>
    <xf numFmtId="4" fontId="19" fillId="0" borderId="15" xfId="0" applyNumberFormat="1" applyFont="1" applyFill="1" applyBorder="1" applyAlignment="1" applyProtection="1"/>
    <xf numFmtId="0" fontId="19" fillId="23" borderId="23" xfId="0" applyNumberFormat="1" applyFont="1" applyFill="1" applyBorder="1" applyAlignment="1" applyProtection="1">
      <alignment horizontal="center"/>
    </xf>
    <xf numFmtId="0" fontId="19" fillId="23" borderId="15" xfId="0" applyNumberFormat="1" applyFont="1" applyFill="1" applyBorder="1" applyAlignment="1" applyProtection="1">
      <alignment wrapText="1"/>
    </xf>
    <xf numFmtId="0" fontId="19" fillId="21" borderId="23" xfId="0" applyNumberFormat="1" applyFont="1" applyFill="1" applyBorder="1" applyAlignment="1" applyProtection="1">
      <alignment horizontal="center"/>
    </xf>
    <xf numFmtId="0" fontId="19" fillId="21" borderId="15" xfId="0" applyNumberFormat="1" applyFont="1" applyFill="1" applyBorder="1" applyAlignment="1" applyProtection="1">
      <alignment wrapText="1"/>
    </xf>
    <xf numFmtId="0" fontId="19" fillId="18" borderId="23" xfId="0" applyNumberFormat="1" applyFont="1" applyFill="1" applyBorder="1" applyAlignment="1" applyProtection="1">
      <alignment horizontal="center"/>
    </xf>
    <xf numFmtId="0" fontId="19" fillId="18" borderId="15" xfId="0" applyNumberFormat="1" applyFont="1" applyFill="1" applyBorder="1" applyAlignment="1" applyProtection="1">
      <alignment wrapText="1"/>
    </xf>
    <xf numFmtId="4" fontId="38" fillId="0" borderId="15" xfId="0" applyNumberFormat="1" applyFont="1" applyFill="1" applyBorder="1" applyAlignment="1" applyProtection="1"/>
    <xf numFmtId="4" fontId="19" fillId="0" borderId="24" xfId="0" applyNumberFormat="1" applyFont="1" applyFill="1" applyBorder="1" applyAlignment="1" applyProtection="1"/>
    <xf numFmtId="0" fontId="37" fillId="0" borderId="23" xfId="0" applyNumberFormat="1" applyFont="1" applyFill="1" applyBorder="1" applyAlignment="1" applyProtection="1">
      <alignment horizontal="center"/>
    </xf>
    <xf numFmtId="0" fontId="37" fillId="0" borderId="15" xfId="0" applyNumberFormat="1" applyFont="1" applyFill="1" applyBorder="1" applyAlignment="1" applyProtection="1">
      <alignment wrapText="1"/>
    </xf>
    <xf numFmtId="4" fontId="37" fillId="0" borderId="15" xfId="0" applyNumberFormat="1" applyFont="1" applyFill="1" applyBorder="1" applyAlignment="1" applyProtection="1"/>
    <xf numFmtId="4" fontId="39" fillId="0" borderId="15" xfId="0" applyNumberFormat="1" applyFont="1" applyFill="1" applyBorder="1" applyAlignment="1" applyProtection="1"/>
    <xf numFmtId="4" fontId="37" fillId="0" borderId="24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wrapText="1"/>
    </xf>
    <xf numFmtId="0" fontId="37" fillId="23" borderId="23" xfId="0" applyNumberFormat="1" applyFont="1" applyFill="1" applyBorder="1" applyAlignment="1" applyProtection="1">
      <alignment horizontal="center"/>
    </xf>
    <xf numFmtId="0" fontId="19" fillId="23" borderId="23" xfId="0" applyNumberFormat="1" applyFont="1" applyFill="1" applyBorder="1" applyAlignment="1" applyProtection="1">
      <alignment horizontal="left"/>
    </xf>
    <xf numFmtId="0" fontId="19" fillId="23" borderId="15" xfId="0" applyNumberFormat="1" applyFont="1" applyFill="1" applyBorder="1" applyAlignment="1" applyProtection="1"/>
    <xf numFmtId="0" fontId="19" fillId="21" borderId="15" xfId="0" applyNumberFormat="1" applyFont="1" applyFill="1" applyBorder="1" applyAlignment="1" applyProtection="1">
      <alignment horizontal="left"/>
    </xf>
    <xf numFmtId="0" fontId="40" fillId="21" borderId="23" xfId="0" applyNumberFormat="1" applyFont="1" applyFill="1" applyBorder="1" applyAlignment="1" applyProtection="1">
      <alignment horizontal="center"/>
    </xf>
    <xf numFmtId="0" fontId="40" fillId="21" borderId="15" xfId="0" applyNumberFormat="1" applyFont="1" applyFill="1" applyBorder="1" applyAlignment="1" applyProtection="1">
      <alignment wrapText="1"/>
    </xf>
    <xf numFmtId="0" fontId="40" fillId="18" borderId="23" xfId="0" applyNumberFormat="1" applyFont="1" applyFill="1" applyBorder="1" applyAlignment="1" applyProtection="1">
      <alignment horizontal="center"/>
    </xf>
    <xf numFmtId="0" fontId="40" fillId="18" borderId="15" xfId="0" applyNumberFormat="1" applyFont="1" applyFill="1" applyBorder="1" applyAlignment="1" applyProtection="1">
      <alignment wrapText="1"/>
    </xf>
    <xf numFmtId="0" fontId="19" fillId="21" borderId="23" xfId="0" applyNumberFormat="1" applyFont="1" applyFill="1" applyBorder="1" applyAlignment="1" applyProtection="1">
      <alignment horizontal="left"/>
    </xf>
    <xf numFmtId="0" fontId="19" fillId="18" borderId="15" xfId="0" applyNumberFormat="1" applyFont="1" applyFill="1" applyBorder="1" applyAlignment="1" applyProtection="1">
      <alignment horizontal="center"/>
    </xf>
    <xf numFmtId="0" fontId="37" fillId="18" borderId="23" xfId="0" applyNumberFormat="1" applyFont="1" applyFill="1" applyBorder="1" applyAlignment="1" applyProtection="1">
      <alignment horizontal="center"/>
    </xf>
    <xf numFmtId="0" fontId="37" fillId="18" borderId="15" xfId="0" applyNumberFormat="1" applyFont="1" applyFill="1" applyBorder="1" applyAlignment="1" applyProtection="1">
      <alignment wrapText="1"/>
    </xf>
    <xf numFmtId="0" fontId="19" fillId="23" borderId="23" xfId="0" applyNumberFormat="1" applyFont="1" applyFill="1" applyBorder="1" applyAlignment="1" applyProtection="1">
      <alignment horizontal="center" wrapText="1"/>
    </xf>
    <xf numFmtId="4" fontId="37" fillId="0" borderId="19" xfId="0" applyNumberFormat="1" applyFont="1" applyFill="1" applyBorder="1" applyAlignment="1" applyProtection="1"/>
    <xf numFmtId="0" fontId="37" fillId="0" borderId="19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/>
    </xf>
    <xf numFmtId="0" fontId="41" fillId="18" borderId="19" xfId="0" applyNumberFormat="1" applyFont="1" applyFill="1" applyBorder="1" applyAlignment="1" applyProtection="1">
      <alignment horizontal="center" vertical="center" wrapText="1"/>
    </xf>
    <xf numFmtId="4" fontId="40" fillId="0" borderId="15" xfId="0" applyNumberFormat="1" applyFont="1" applyFill="1" applyBorder="1" applyAlignment="1" applyProtection="1"/>
    <xf numFmtId="0" fontId="40" fillId="0" borderId="15" xfId="0" applyNumberFormat="1" applyFont="1" applyFill="1" applyBorder="1" applyAlignment="1" applyProtection="1"/>
    <xf numFmtId="4" fontId="42" fillId="0" borderId="15" xfId="0" applyNumberFormat="1" applyFont="1" applyFill="1" applyBorder="1" applyAlignment="1" applyProtection="1"/>
    <xf numFmtId="0" fontId="42" fillId="0" borderId="15" xfId="0" applyNumberFormat="1" applyFont="1" applyFill="1" applyBorder="1" applyAlignment="1" applyProtection="1"/>
    <xf numFmtId="4" fontId="42" fillId="18" borderId="15" xfId="0" applyNumberFormat="1" applyFont="1" applyFill="1" applyBorder="1" applyAlignment="1" applyProtection="1"/>
    <xf numFmtId="4" fontId="40" fillId="18" borderId="15" xfId="0" applyNumberFormat="1" applyFont="1" applyFill="1" applyBorder="1" applyAlignment="1" applyProtection="1"/>
    <xf numFmtId="4" fontId="42" fillId="0" borderId="19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19" fillId="24" borderId="15" xfId="0" applyNumberFormat="1" applyFont="1" applyFill="1" applyBorder="1" applyAlignment="1" applyProtection="1">
      <alignment wrapText="1"/>
    </xf>
    <xf numFmtId="0" fontId="19" fillId="25" borderId="15" xfId="0" applyNumberFormat="1" applyFont="1" applyFill="1" applyBorder="1" applyAlignment="1" applyProtection="1">
      <alignment wrapText="1"/>
    </xf>
    <xf numFmtId="0" fontId="39" fillId="0" borderId="23" xfId="0" applyNumberFormat="1" applyFont="1" applyFill="1" applyBorder="1" applyAlignment="1" applyProtection="1">
      <alignment horizontal="center"/>
    </xf>
    <xf numFmtId="0" fontId="39" fillId="0" borderId="15" xfId="0" applyNumberFormat="1" applyFont="1" applyFill="1" applyBorder="1" applyAlignment="1" applyProtection="1">
      <alignment wrapText="1"/>
    </xf>
    <xf numFmtId="0" fontId="40" fillId="0" borderId="23" xfId="0" applyNumberFormat="1" applyFont="1" applyFill="1" applyBorder="1" applyAlignment="1" applyProtection="1">
      <alignment horizontal="center"/>
    </xf>
    <xf numFmtId="0" fontId="40" fillId="0" borderId="15" xfId="0" applyNumberFormat="1" applyFont="1" applyFill="1" applyBorder="1" applyAlignment="1" applyProtection="1">
      <alignment wrapText="1"/>
    </xf>
    <xf numFmtId="4" fontId="40" fillId="0" borderId="0" xfId="0" applyNumberFormat="1" applyFont="1" applyFill="1" applyBorder="1" applyAlignment="1" applyProtection="1"/>
    <xf numFmtId="0" fontId="42" fillId="0" borderId="23" xfId="0" applyNumberFormat="1" applyFont="1" applyFill="1" applyBorder="1" applyAlignment="1" applyProtection="1">
      <alignment horizontal="center"/>
    </xf>
    <xf numFmtId="0" fontId="42" fillId="0" borderId="15" xfId="0" applyNumberFormat="1" applyFont="1" applyFill="1" applyBorder="1" applyAlignment="1" applyProtection="1">
      <alignment wrapText="1"/>
    </xf>
    <xf numFmtId="0" fontId="42" fillId="18" borderId="23" xfId="0" applyNumberFormat="1" applyFont="1" applyFill="1" applyBorder="1" applyAlignment="1" applyProtection="1">
      <alignment horizontal="center"/>
    </xf>
    <xf numFmtId="0" fontId="42" fillId="18" borderId="15" xfId="0" applyNumberFormat="1" applyFont="1" applyFill="1" applyBorder="1" applyAlignment="1" applyProtection="1">
      <alignment wrapText="1"/>
    </xf>
    <xf numFmtId="4" fontId="40" fillId="0" borderId="24" xfId="0" applyNumberFormat="1" applyFont="1" applyFill="1" applyBorder="1" applyAlignment="1" applyProtection="1"/>
    <xf numFmtId="3" fontId="14" fillId="0" borderId="15" xfId="0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4" fontId="37" fillId="0" borderId="0" xfId="0" applyNumberFormat="1" applyFont="1" applyFill="1" applyBorder="1" applyAlignment="1" applyProtection="1"/>
    <xf numFmtId="4" fontId="42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7" fillId="0" borderId="15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4" xfId="0" applyNumberFormat="1" applyFont="1" applyFill="1" applyBorder="1" applyAlignment="1" applyProtection="1">
      <alignment horizontal="left" wrapText="1"/>
    </xf>
    <xf numFmtId="0" fontId="31" fillId="20" borderId="13" xfId="0" applyNumberFormat="1" applyFont="1" applyFill="1" applyBorder="1" applyAlignment="1" applyProtection="1">
      <alignment wrapText="1"/>
    </xf>
    <xf numFmtId="0" fontId="14" fillId="20" borderId="13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left" wrapText="1"/>
    </xf>
    <xf numFmtId="0" fontId="31" fillId="0" borderId="13" xfId="0" applyNumberFormat="1" applyFont="1" applyFill="1" applyBorder="1" applyAlignment="1" applyProtection="1">
      <alignment wrapText="1"/>
    </xf>
    <xf numFmtId="0" fontId="14" fillId="0" borderId="13" xfId="0" applyNumberFormat="1" applyFont="1" applyFill="1" applyBorder="1" applyAlignment="1" applyProtection="1"/>
    <xf numFmtId="0" fontId="30" fillId="0" borderId="14" xfId="0" quotePrefix="1" applyFont="1" applyFill="1" applyBorder="1" applyAlignment="1">
      <alignment horizontal="left"/>
    </xf>
    <xf numFmtId="0" fontId="30" fillId="0" borderId="14" xfId="0" quotePrefix="1" applyNumberFormat="1" applyFont="1" applyFill="1" applyBorder="1" applyAlignment="1" applyProtection="1">
      <alignment horizontal="left" wrapText="1"/>
    </xf>
    <xf numFmtId="0" fontId="14" fillId="0" borderId="13" xfId="0" applyNumberFormat="1" applyFont="1" applyFill="1" applyBorder="1" applyAlignment="1" applyProtection="1">
      <alignment wrapText="1"/>
    </xf>
    <xf numFmtId="0" fontId="30" fillId="0" borderId="14" xfId="0" quotePrefix="1" applyFont="1" applyBorder="1" applyAlignment="1">
      <alignment horizontal="left"/>
    </xf>
    <xf numFmtId="0" fontId="30" fillId="20" borderId="14" xfId="0" quotePrefix="1" applyNumberFormat="1" applyFont="1" applyFill="1" applyBorder="1" applyAlignment="1" applyProtection="1">
      <alignment horizontal="left" wrapText="1"/>
    </xf>
    <xf numFmtId="0" fontId="27" fillId="21" borderId="14" xfId="0" applyNumberFormat="1" applyFont="1" applyFill="1" applyBorder="1" applyAlignment="1" applyProtection="1">
      <alignment horizontal="left" wrapText="1"/>
    </xf>
    <xf numFmtId="0" fontId="27" fillId="21" borderId="13" xfId="0" applyNumberFormat="1" applyFont="1" applyFill="1" applyBorder="1" applyAlignment="1" applyProtection="1">
      <alignment horizontal="left" wrapText="1"/>
    </xf>
    <xf numFmtId="0" fontId="27" fillId="21" borderId="32" xfId="0" applyNumberFormat="1" applyFont="1" applyFill="1" applyBorder="1" applyAlignment="1" applyProtection="1">
      <alignment horizontal="left" wrapText="1"/>
    </xf>
    <xf numFmtId="0" fontId="27" fillId="20" borderId="14" xfId="0" applyNumberFormat="1" applyFont="1" applyFill="1" applyBorder="1" applyAlignment="1" applyProtection="1">
      <alignment horizontal="left" wrapText="1"/>
    </xf>
    <xf numFmtId="0" fontId="27" fillId="20" borderId="13" xfId="0" applyNumberFormat="1" applyFont="1" applyFill="1" applyBorder="1" applyAlignment="1" applyProtection="1">
      <alignment horizontal="left" wrapText="1"/>
    </xf>
    <xf numFmtId="0" fontId="27" fillId="20" borderId="32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3" xfId="0" quotePrefix="1" applyNumberFormat="1" applyFont="1" applyFill="1" applyBorder="1" applyAlignment="1" applyProtection="1">
      <alignment horizontal="left" wrapText="1"/>
    </xf>
    <xf numFmtId="0" fontId="28" fillId="0" borderId="33" xfId="0" applyNumberFormat="1" applyFont="1" applyFill="1" applyBorder="1" applyAlignment="1" applyProtection="1">
      <alignment wrapText="1"/>
    </xf>
    <xf numFmtId="0" fontId="30" fillId="0" borderId="1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21" fillId="0" borderId="33" xfId="0" applyNumberFormat="1" applyFont="1" applyFill="1" applyBorder="1" applyAlignment="1" applyProtection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9050" y="495300"/>
          <a:ext cx="10477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525" y="495300"/>
          <a:ext cx="10477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19050" y="41814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9525" y="41814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19050" y="76866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9525" y="76866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workbookViewId="0">
      <selection activeCell="J24" sqref="J24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191"/>
      <c r="B2" s="191"/>
      <c r="C2" s="191"/>
      <c r="D2" s="191"/>
      <c r="E2" s="191"/>
      <c r="F2" s="191"/>
      <c r="G2" s="191"/>
      <c r="H2" s="191"/>
    </row>
    <row r="3" spans="1:10" ht="48" customHeight="1">
      <c r="A3" s="188" t="s">
        <v>122</v>
      </c>
      <c r="B3" s="188"/>
      <c r="C3" s="188"/>
      <c r="D3" s="188"/>
      <c r="E3" s="188"/>
      <c r="F3" s="188"/>
      <c r="G3" s="188"/>
      <c r="H3" s="188"/>
    </row>
    <row r="4" spans="1:10" s="51" customFormat="1" ht="26.25" customHeight="1">
      <c r="A4" s="188" t="s">
        <v>32</v>
      </c>
      <c r="B4" s="188"/>
      <c r="C4" s="188"/>
      <c r="D4" s="188"/>
      <c r="E4" s="188"/>
      <c r="F4" s="188"/>
      <c r="G4" s="192"/>
      <c r="H4" s="192"/>
    </row>
    <row r="5" spans="1:10" ht="15.75" customHeight="1">
      <c r="A5" s="52"/>
      <c r="B5" s="53"/>
      <c r="C5" s="53"/>
      <c r="D5" s="53"/>
      <c r="E5" s="53"/>
    </row>
    <row r="6" spans="1:10" ht="27.75" customHeight="1">
      <c r="A6" s="54"/>
      <c r="B6" s="55"/>
      <c r="C6" s="55"/>
      <c r="D6" s="56"/>
      <c r="E6" s="57"/>
      <c r="F6" s="58" t="s">
        <v>123</v>
      </c>
      <c r="G6" s="58" t="s">
        <v>124</v>
      </c>
      <c r="H6" s="59" t="s">
        <v>125</v>
      </c>
      <c r="I6" s="60"/>
    </row>
    <row r="7" spans="1:10" ht="27.75" customHeight="1">
      <c r="A7" s="193" t="s">
        <v>33</v>
      </c>
      <c r="B7" s="194"/>
      <c r="C7" s="194"/>
      <c r="D7" s="194"/>
      <c r="E7" s="195"/>
      <c r="F7" s="74">
        <v>10715089</v>
      </c>
      <c r="G7" s="74">
        <v>10930089</v>
      </c>
      <c r="H7" s="74">
        <v>11130089</v>
      </c>
      <c r="I7" s="72"/>
    </row>
    <row r="8" spans="1:10" ht="22.5" customHeight="1">
      <c r="A8" s="196" t="s">
        <v>0</v>
      </c>
      <c r="B8" s="197"/>
      <c r="C8" s="197"/>
      <c r="D8" s="197"/>
      <c r="E8" s="198"/>
      <c r="F8" s="77">
        <v>10712089</v>
      </c>
      <c r="G8" s="77">
        <v>10927089</v>
      </c>
      <c r="H8" s="77">
        <v>11127089</v>
      </c>
    </row>
    <row r="9" spans="1:10" ht="22.5" customHeight="1">
      <c r="A9" s="199" t="s">
        <v>35</v>
      </c>
      <c r="B9" s="198"/>
      <c r="C9" s="198"/>
      <c r="D9" s="198"/>
      <c r="E9" s="198"/>
      <c r="F9" s="77">
        <v>3000</v>
      </c>
      <c r="G9" s="77">
        <v>3000</v>
      </c>
      <c r="H9" s="77">
        <v>3000</v>
      </c>
    </row>
    <row r="10" spans="1:10" ht="22.5" customHeight="1">
      <c r="A10" s="73" t="s">
        <v>34</v>
      </c>
      <c r="B10" s="76"/>
      <c r="C10" s="76"/>
      <c r="D10" s="76"/>
      <c r="E10" s="76"/>
      <c r="F10" s="74">
        <v>11085089</v>
      </c>
      <c r="G10" s="74">
        <v>11000089</v>
      </c>
      <c r="H10" s="74">
        <v>11200089</v>
      </c>
    </row>
    <row r="11" spans="1:10" ht="22.5" customHeight="1">
      <c r="A11" s="200" t="s">
        <v>1</v>
      </c>
      <c r="B11" s="197"/>
      <c r="C11" s="197"/>
      <c r="D11" s="197"/>
      <c r="E11" s="201"/>
      <c r="F11" s="77">
        <v>10491489</v>
      </c>
      <c r="G11" s="77">
        <v>10706489</v>
      </c>
      <c r="H11" s="62">
        <v>10906489</v>
      </c>
      <c r="I11" s="41"/>
      <c r="J11" s="41"/>
    </row>
    <row r="12" spans="1:10" ht="22.5" customHeight="1">
      <c r="A12" s="202" t="s">
        <v>40</v>
      </c>
      <c r="B12" s="198"/>
      <c r="C12" s="198"/>
      <c r="D12" s="198"/>
      <c r="E12" s="198"/>
      <c r="F12" s="61">
        <v>223600</v>
      </c>
      <c r="G12" s="61">
        <v>223600</v>
      </c>
      <c r="H12" s="62">
        <v>223600</v>
      </c>
      <c r="I12" s="41"/>
      <c r="J12" s="41"/>
    </row>
    <row r="13" spans="1:10" ht="22.5" customHeight="1">
      <c r="A13" s="203" t="s">
        <v>2</v>
      </c>
      <c r="B13" s="194"/>
      <c r="C13" s="194"/>
      <c r="D13" s="194"/>
      <c r="E13" s="194"/>
      <c r="F13" s="75">
        <f>+F7-F10</f>
        <v>-370000</v>
      </c>
      <c r="G13" s="75">
        <f>+G7-G10</f>
        <v>-70000</v>
      </c>
      <c r="H13" s="75">
        <f>+H7-H10</f>
        <v>-70000</v>
      </c>
      <c r="J13" s="41"/>
    </row>
    <row r="14" spans="1:10" ht="25.5" customHeight="1">
      <c r="A14" s="188"/>
      <c r="B14" s="189"/>
      <c r="C14" s="189"/>
      <c r="D14" s="189"/>
      <c r="E14" s="189"/>
      <c r="F14" s="190"/>
      <c r="G14" s="190"/>
      <c r="H14" s="190"/>
    </row>
    <row r="15" spans="1:10" ht="27.75" customHeight="1">
      <c r="A15" s="54"/>
      <c r="B15" s="55"/>
      <c r="C15" s="55"/>
      <c r="D15" s="56"/>
      <c r="E15" s="57"/>
      <c r="F15" s="58" t="s">
        <v>123</v>
      </c>
      <c r="G15" s="58" t="s">
        <v>124</v>
      </c>
      <c r="H15" s="59" t="s">
        <v>125</v>
      </c>
      <c r="J15" s="41"/>
    </row>
    <row r="16" spans="1:10" ht="30.75" customHeight="1">
      <c r="A16" s="204" t="s">
        <v>41</v>
      </c>
      <c r="B16" s="205"/>
      <c r="C16" s="205"/>
      <c r="D16" s="205"/>
      <c r="E16" s="206"/>
      <c r="F16" s="78"/>
      <c r="G16" s="78"/>
      <c r="H16" s="79"/>
      <c r="J16" s="41"/>
    </row>
    <row r="17" spans="1:11" ht="34.5" customHeight="1">
      <c r="A17" s="207" t="s">
        <v>42</v>
      </c>
      <c r="B17" s="208"/>
      <c r="C17" s="208"/>
      <c r="D17" s="208"/>
      <c r="E17" s="209"/>
      <c r="F17" s="80"/>
      <c r="G17" s="80"/>
      <c r="H17" s="75"/>
      <c r="J17" s="41"/>
    </row>
    <row r="18" spans="1:11" s="46" customFormat="1" ht="25.5" customHeight="1">
      <c r="A18" s="212"/>
      <c r="B18" s="189"/>
      <c r="C18" s="189"/>
      <c r="D18" s="189"/>
      <c r="E18" s="189"/>
      <c r="F18" s="190"/>
      <c r="G18" s="190"/>
      <c r="H18" s="190"/>
      <c r="J18" s="81"/>
    </row>
    <row r="19" spans="1:11" s="46" customFormat="1" ht="27.75" customHeight="1">
      <c r="A19" s="54"/>
      <c r="B19" s="55"/>
      <c r="C19" s="55"/>
      <c r="D19" s="56"/>
      <c r="E19" s="57"/>
      <c r="F19" s="58" t="s">
        <v>123</v>
      </c>
      <c r="G19" s="58" t="s">
        <v>124</v>
      </c>
      <c r="H19" s="59" t="s">
        <v>125</v>
      </c>
      <c r="J19" s="81"/>
      <c r="K19" s="81"/>
    </row>
    <row r="20" spans="1:11" s="46" customFormat="1" ht="22.5" customHeight="1">
      <c r="A20" s="196" t="s">
        <v>3</v>
      </c>
      <c r="B20" s="197"/>
      <c r="C20" s="197"/>
      <c r="D20" s="197"/>
      <c r="E20" s="197"/>
      <c r="F20" s="61"/>
      <c r="G20" s="61"/>
      <c r="H20" s="61"/>
      <c r="J20" s="81"/>
    </row>
    <row r="21" spans="1:11" s="46" customFormat="1" ht="33.75" customHeight="1">
      <c r="A21" s="196" t="s">
        <v>4</v>
      </c>
      <c r="B21" s="197"/>
      <c r="C21" s="197"/>
      <c r="D21" s="197"/>
      <c r="E21" s="197"/>
      <c r="F21" s="61"/>
      <c r="G21" s="61"/>
      <c r="H21" s="61"/>
    </row>
    <row r="22" spans="1:11" s="46" customFormat="1" ht="22.5" customHeight="1">
      <c r="A22" s="203" t="s">
        <v>5</v>
      </c>
      <c r="B22" s="194"/>
      <c r="C22" s="194"/>
      <c r="D22" s="194"/>
      <c r="E22" s="194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>
      <c r="A23" s="212"/>
      <c r="B23" s="189"/>
      <c r="C23" s="189"/>
      <c r="D23" s="189"/>
      <c r="E23" s="189"/>
      <c r="F23" s="190"/>
      <c r="G23" s="190"/>
      <c r="H23" s="190"/>
    </row>
    <row r="24" spans="1:11" s="46" customFormat="1" ht="22.5" customHeight="1">
      <c r="A24" s="200" t="s">
        <v>6</v>
      </c>
      <c r="B24" s="197"/>
      <c r="C24" s="197"/>
      <c r="D24" s="197"/>
      <c r="E24" s="197"/>
      <c r="F24" s="61" t="str">
        <f>IF((F13+F17+F22)&lt;&gt;0,"NESLAGANJE ZBROJA",(F13+F17+F22))</f>
        <v>NESLAGANJE ZBROJA</v>
      </c>
      <c r="G24" s="61" t="str">
        <f>IF((G13+G17+G22)&lt;&gt;0,"NESLAGANJE ZBROJA",(G13+G17+G22))</f>
        <v>NESLAGANJE ZBROJA</v>
      </c>
      <c r="H24" s="61" t="str">
        <f>IF((H13+H17+H22)&lt;&gt;0,"NESLAGANJE ZBROJA",(H13+H17+H22))</f>
        <v>NESLAGANJE ZBROJA</v>
      </c>
    </row>
    <row r="25" spans="1:11" s="46" customFormat="1" ht="18" customHeight="1">
      <c r="A25" s="63"/>
      <c r="B25" s="53"/>
      <c r="C25" s="53"/>
      <c r="D25" s="53"/>
      <c r="E25" s="53"/>
    </row>
    <row r="26" spans="1:11" ht="42" customHeight="1">
      <c r="A26" s="210" t="s">
        <v>43</v>
      </c>
      <c r="B26" s="211"/>
      <c r="C26" s="211"/>
      <c r="D26" s="211"/>
      <c r="E26" s="211"/>
      <c r="F26" s="211"/>
      <c r="G26" s="211"/>
      <c r="H26" s="211"/>
    </row>
    <row r="27" spans="1:11">
      <c r="E27" s="83"/>
    </row>
    <row r="31" spans="1:11">
      <c r="F31" s="41"/>
      <c r="G31" s="41"/>
      <c r="H31" s="41"/>
    </row>
    <row r="32" spans="1:11">
      <c r="F32" s="41"/>
      <c r="G32" s="41"/>
      <c r="H32" s="41"/>
    </row>
    <row r="33" spans="5:8">
      <c r="E33" s="84"/>
      <c r="F33" s="43"/>
      <c r="G33" s="43"/>
      <c r="H33" s="43"/>
    </row>
    <row r="34" spans="5:8">
      <c r="E34" s="84"/>
      <c r="F34" s="41"/>
      <c r="G34" s="41"/>
      <c r="H34" s="41"/>
    </row>
    <row r="35" spans="5:8">
      <c r="E35" s="84"/>
      <c r="F35" s="41"/>
      <c r="G35" s="41"/>
      <c r="H35" s="41"/>
    </row>
    <row r="36" spans="5:8">
      <c r="E36" s="84"/>
      <c r="F36" s="41"/>
      <c r="G36" s="41"/>
      <c r="H36" s="41"/>
    </row>
    <row r="37" spans="5:8">
      <c r="E37" s="84"/>
      <c r="F37" s="41"/>
      <c r="G37" s="41"/>
      <c r="H37" s="41"/>
    </row>
    <row r="38" spans="5:8">
      <c r="E38" s="84"/>
    </row>
    <row r="43" spans="5:8">
      <c r="F43" s="41"/>
    </row>
    <row r="44" spans="5:8">
      <c r="F44" s="41"/>
    </row>
    <row r="45" spans="5:8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14:H14"/>
    <mergeCell ref="A2:H2"/>
    <mergeCell ref="A3:H3"/>
    <mergeCell ref="A4:H4"/>
    <mergeCell ref="A7:E7"/>
    <mergeCell ref="A8:E8"/>
    <mergeCell ref="A9:E9"/>
    <mergeCell ref="A11:E11"/>
    <mergeCell ref="A12:E12"/>
    <mergeCell ref="A13:E13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view="pageBreakPreview" topLeftCell="A16" zoomScaleSheetLayoutView="100" workbookViewId="0">
      <selection activeCell="H34" sqref="H34"/>
    </sheetView>
  </sheetViews>
  <sheetFormatPr defaultColWidth="11.42578125" defaultRowHeight="12.75"/>
  <cols>
    <col min="1" max="1" width="16" style="16" customWidth="1"/>
    <col min="2" max="3" width="17.5703125" style="16" customWidth="1"/>
    <col min="4" max="4" width="17.5703125" style="47" customWidth="1"/>
    <col min="5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9" ht="24" customHeight="1">
      <c r="A1" s="188" t="s">
        <v>84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8"/>
      <c r="I2" s="9" t="s">
        <v>7</v>
      </c>
    </row>
    <row r="3" spans="1:9" s="1" customFormat="1" ht="26.25" thickBot="1">
      <c r="A3" s="68" t="s">
        <v>8</v>
      </c>
      <c r="B3" s="215" t="s">
        <v>38</v>
      </c>
      <c r="C3" s="216"/>
      <c r="D3" s="216"/>
      <c r="E3" s="216"/>
      <c r="F3" s="216"/>
      <c r="G3" s="216"/>
      <c r="H3" s="216"/>
      <c r="I3" s="217"/>
    </row>
    <row r="4" spans="1:9" s="1" customFormat="1" ht="89.25" customHeight="1" thickBot="1">
      <c r="A4" s="69" t="s">
        <v>9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85</v>
      </c>
      <c r="H4" s="11" t="s">
        <v>36</v>
      </c>
      <c r="I4" s="12" t="s">
        <v>86</v>
      </c>
    </row>
    <row r="5" spans="1:9" s="1" customFormat="1" hidden="1">
      <c r="A5" s="86"/>
      <c r="B5" s="87"/>
      <c r="C5" s="87"/>
      <c r="D5" s="87"/>
      <c r="E5" s="105"/>
      <c r="F5" s="87"/>
      <c r="G5" s="87"/>
      <c r="H5" s="87"/>
      <c r="I5" s="90"/>
    </row>
    <row r="6" spans="1:9" s="1" customFormat="1">
      <c r="A6" s="91">
        <v>636</v>
      </c>
      <c r="B6" s="92"/>
      <c r="C6" s="92"/>
      <c r="D6" s="92"/>
      <c r="E6" s="106">
        <v>248000</v>
      </c>
      <c r="F6" s="93"/>
      <c r="G6" s="180">
        <v>8660000</v>
      </c>
      <c r="H6" s="93"/>
      <c r="I6" s="94"/>
    </row>
    <row r="7" spans="1:9" s="1" customFormat="1">
      <c r="A7" s="91">
        <v>638</v>
      </c>
      <c r="B7" s="92"/>
      <c r="C7" s="92"/>
      <c r="D7" s="92"/>
      <c r="E7" s="106"/>
      <c r="F7" s="93"/>
      <c r="G7" s="107"/>
      <c r="H7" s="93"/>
      <c r="I7" s="94"/>
    </row>
    <row r="8" spans="1:9" s="1" customFormat="1">
      <c r="A8" s="95">
        <v>652</v>
      </c>
      <c r="B8" s="96"/>
      <c r="C8" s="96"/>
      <c r="D8" s="96">
        <v>1151000</v>
      </c>
      <c r="E8" s="96"/>
      <c r="F8" s="96"/>
      <c r="G8" s="96"/>
      <c r="H8" s="96"/>
      <c r="I8" s="97"/>
    </row>
    <row r="9" spans="1:9" s="1" customFormat="1">
      <c r="A9" s="95">
        <v>661</v>
      </c>
      <c r="B9" s="96"/>
      <c r="C9" s="96">
        <v>35000</v>
      </c>
      <c r="D9" s="96"/>
      <c r="E9" s="96"/>
      <c r="F9" s="96"/>
      <c r="G9" s="96"/>
      <c r="H9" s="96"/>
      <c r="I9" s="97"/>
    </row>
    <row r="10" spans="1:9" s="1" customFormat="1">
      <c r="A10" s="95">
        <v>663</v>
      </c>
      <c r="B10" s="96"/>
      <c r="C10" s="96"/>
      <c r="D10" s="96"/>
      <c r="E10" s="96"/>
      <c r="F10" s="96">
        <v>6000</v>
      </c>
      <c r="G10" s="96"/>
      <c r="H10" s="96"/>
      <c r="I10" s="97"/>
    </row>
    <row r="11" spans="1:9" s="1" customFormat="1">
      <c r="A11" s="95">
        <v>671</v>
      </c>
      <c r="B11" s="96">
        <v>612089</v>
      </c>
      <c r="C11" s="96"/>
      <c r="D11" s="96"/>
      <c r="E11" s="96"/>
      <c r="F11" s="96"/>
      <c r="G11" s="96"/>
      <c r="H11" s="96"/>
      <c r="I11" s="97"/>
    </row>
    <row r="12" spans="1:9" s="1" customFormat="1">
      <c r="A12" s="108">
        <v>721</v>
      </c>
      <c r="B12" s="109"/>
      <c r="C12" s="109"/>
      <c r="D12" s="109"/>
      <c r="E12" s="109"/>
      <c r="F12" s="109"/>
      <c r="G12" s="109"/>
      <c r="H12" s="109">
        <v>3000</v>
      </c>
      <c r="I12" s="110"/>
    </row>
    <row r="13" spans="1:9" s="1" customFormat="1" ht="13.5" thickBot="1">
      <c r="A13" s="111">
        <v>922</v>
      </c>
      <c r="B13" s="109"/>
      <c r="C13" s="109"/>
      <c r="D13" s="109"/>
      <c r="E13" s="109"/>
      <c r="F13" s="109"/>
      <c r="G13" s="109"/>
      <c r="H13" s="109"/>
      <c r="I13" s="109">
        <v>370000</v>
      </c>
    </row>
    <row r="14" spans="1:9" s="1" customFormat="1" ht="30" customHeight="1" thickBot="1">
      <c r="A14" s="13" t="s">
        <v>16</v>
      </c>
      <c r="B14" s="14">
        <f>SUM(B8:B12)</f>
        <v>612089</v>
      </c>
      <c r="C14" s="14">
        <f>SUM(C8:C12)</f>
        <v>35000</v>
      </c>
      <c r="D14" s="14">
        <f>SUM(D8:D12)</f>
        <v>1151000</v>
      </c>
      <c r="E14" s="14">
        <f>SUM(E6:E12)</f>
        <v>248000</v>
      </c>
      <c r="F14" s="14">
        <f>SUM(F8:F12)</f>
        <v>6000</v>
      </c>
      <c r="G14" s="14">
        <f>SUM(G6:G13)</f>
        <v>8660000</v>
      </c>
      <c r="H14" s="14">
        <f>SUM(H8:H12)</f>
        <v>3000</v>
      </c>
      <c r="I14" s="112">
        <f>SUM(I6:I13)</f>
        <v>370000</v>
      </c>
    </row>
    <row r="15" spans="1:9" s="1" customFormat="1" ht="28.5" customHeight="1" thickBot="1">
      <c r="A15" s="13" t="s">
        <v>37</v>
      </c>
      <c r="B15" s="218">
        <f>B14+C14+D14+E14+F14+G14+H14+I14</f>
        <v>11085089</v>
      </c>
      <c r="C15" s="219"/>
      <c r="D15" s="219"/>
      <c r="E15" s="219"/>
      <c r="F15" s="219"/>
      <c r="G15" s="219"/>
      <c r="H15" s="219"/>
      <c r="I15" s="220"/>
    </row>
    <row r="16" spans="1:9" ht="13.5" thickBot="1">
      <c r="A16" s="5"/>
      <c r="B16" s="5"/>
      <c r="C16" s="5"/>
      <c r="D16" s="6"/>
      <c r="E16" s="15"/>
      <c r="I16" s="9"/>
    </row>
    <row r="17" spans="1:9" ht="24" customHeight="1" thickBot="1">
      <c r="A17" s="70" t="s">
        <v>8</v>
      </c>
      <c r="B17" s="215" t="s">
        <v>44</v>
      </c>
      <c r="C17" s="216"/>
      <c r="D17" s="216"/>
      <c r="E17" s="216"/>
      <c r="F17" s="216"/>
      <c r="G17" s="216"/>
      <c r="H17" s="216"/>
      <c r="I17" s="217"/>
    </row>
    <row r="18" spans="1:9" ht="90" thickBot="1">
      <c r="A18" s="71" t="s">
        <v>9</v>
      </c>
      <c r="B18" s="10" t="s">
        <v>10</v>
      </c>
      <c r="C18" s="11" t="s">
        <v>11</v>
      </c>
      <c r="D18" s="11" t="s">
        <v>12</v>
      </c>
      <c r="E18" s="11" t="s">
        <v>13</v>
      </c>
      <c r="F18" s="11" t="s">
        <v>14</v>
      </c>
      <c r="G18" s="11" t="s">
        <v>85</v>
      </c>
      <c r="H18" s="11" t="s">
        <v>36</v>
      </c>
      <c r="I18" s="12" t="s">
        <v>86</v>
      </c>
    </row>
    <row r="19" spans="1:9">
      <c r="A19" s="101">
        <v>63</v>
      </c>
      <c r="B19" s="87"/>
      <c r="C19" s="87"/>
      <c r="D19" s="87"/>
      <c r="E19" s="113">
        <v>248000</v>
      </c>
      <c r="F19" s="87"/>
      <c r="G19" s="114">
        <v>8875000</v>
      </c>
      <c r="H19" s="87"/>
      <c r="I19" s="90"/>
    </row>
    <row r="20" spans="1:9">
      <c r="A20" s="91">
        <v>64</v>
      </c>
      <c r="B20" s="102"/>
      <c r="C20" s="96"/>
      <c r="D20" s="103"/>
      <c r="E20" s="102"/>
      <c r="F20" s="102"/>
      <c r="G20" s="102"/>
      <c r="H20" s="102"/>
      <c r="I20" s="104"/>
    </row>
    <row r="21" spans="1:9">
      <c r="A21" s="95">
        <v>65</v>
      </c>
      <c r="B21" s="96"/>
      <c r="C21" s="96"/>
      <c r="D21" s="96">
        <v>1151000</v>
      </c>
      <c r="E21" s="96"/>
      <c r="F21" s="96"/>
      <c r="G21" s="96"/>
      <c r="H21" s="96"/>
      <c r="I21" s="97"/>
    </row>
    <row r="22" spans="1:9">
      <c r="A22" s="95">
        <v>66</v>
      </c>
      <c r="B22" s="96"/>
      <c r="C22" s="96">
        <v>35000</v>
      </c>
      <c r="D22" s="96"/>
      <c r="E22" s="96"/>
      <c r="F22" s="96">
        <v>6000</v>
      </c>
      <c r="G22" s="96"/>
      <c r="H22" s="96"/>
      <c r="I22" s="97"/>
    </row>
    <row r="23" spans="1:9">
      <c r="A23" s="95">
        <v>67</v>
      </c>
      <c r="B23" s="96">
        <v>612089</v>
      </c>
      <c r="C23" s="96"/>
      <c r="D23" s="96"/>
      <c r="E23" s="96"/>
      <c r="F23" s="96"/>
      <c r="G23" s="96"/>
      <c r="H23" s="96"/>
      <c r="I23" s="97"/>
    </row>
    <row r="24" spans="1:9">
      <c r="A24" s="95">
        <v>72</v>
      </c>
      <c r="B24" s="96"/>
      <c r="C24" s="96"/>
      <c r="D24" s="96"/>
      <c r="E24" s="96"/>
      <c r="F24" s="96"/>
      <c r="G24" s="96"/>
      <c r="H24" s="96">
        <v>3000</v>
      </c>
      <c r="I24" s="97"/>
    </row>
    <row r="25" spans="1:9" ht="13.5" thickBot="1">
      <c r="A25" s="98">
        <v>92</v>
      </c>
      <c r="B25" s="99"/>
      <c r="C25" s="99"/>
      <c r="D25" s="99"/>
      <c r="E25" s="99"/>
      <c r="F25" s="99"/>
      <c r="G25" s="99"/>
      <c r="H25" s="99"/>
      <c r="I25" s="100">
        <v>70000</v>
      </c>
    </row>
    <row r="26" spans="1:9" s="1" customFormat="1" ht="30" customHeight="1" thickBot="1">
      <c r="A26" s="13" t="s">
        <v>16</v>
      </c>
      <c r="B26" s="14">
        <f>SUM(B20:B25)</f>
        <v>612089</v>
      </c>
      <c r="C26" s="14">
        <f>SUM(C20:C25)</f>
        <v>35000</v>
      </c>
      <c r="D26" s="14">
        <f>SUM(D20:D25)</f>
        <v>1151000</v>
      </c>
      <c r="E26" s="14">
        <f>SUM(E19:E20)</f>
        <v>248000</v>
      </c>
      <c r="F26" s="14">
        <f>SUM(F20:F25)</f>
        <v>6000</v>
      </c>
      <c r="G26" s="14">
        <f>SUM(G19:G25)</f>
        <v>8875000</v>
      </c>
      <c r="H26" s="14">
        <f>SUM(H20:H25)</f>
        <v>3000</v>
      </c>
      <c r="I26" s="14">
        <f>SUM(I20:I25)</f>
        <v>70000</v>
      </c>
    </row>
    <row r="27" spans="1:9" s="1" customFormat="1" ht="28.5" customHeight="1" thickBot="1">
      <c r="A27" s="13" t="s">
        <v>39</v>
      </c>
      <c r="B27" s="218">
        <f>B26+C26+D26+E26+F26+G26+H26+I26</f>
        <v>11000089</v>
      </c>
      <c r="C27" s="219"/>
      <c r="D27" s="219"/>
      <c r="E27" s="219"/>
      <c r="F27" s="219"/>
      <c r="G27" s="219"/>
      <c r="H27" s="219"/>
      <c r="I27" s="220"/>
    </row>
    <row r="28" spans="1:9" ht="13.5" thickBot="1">
      <c r="D28" s="17"/>
      <c r="E28" s="18"/>
    </row>
    <row r="29" spans="1:9" ht="26.25" thickBot="1">
      <c r="A29" s="70" t="s">
        <v>8</v>
      </c>
      <c r="B29" s="215" t="s">
        <v>121</v>
      </c>
      <c r="C29" s="216"/>
      <c r="D29" s="216"/>
      <c r="E29" s="216"/>
      <c r="F29" s="216"/>
      <c r="G29" s="216"/>
      <c r="H29" s="216"/>
      <c r="I29" s="217"/>
    </row>
    <row r="30" spans="1:9" ht="90" thickBot="1">
      <c r="A30" s="71" t="s">
        <v>9</v>
      </c>
      <c r="B30" s="10" t="s">
        <v>10</v>
      </c>
      <c r="C30" s="11" t="s">
        <v>11</v>
      </c>
      <c r="D30" s="11" t="s">
        <v>12</v>
      </c>
      <c r="E30" s="11" t="s">
        <v>13</v>
      </c>
      <c r="F30" s="11" t="s">
        <v>14</v>
      </c>
      <c r="G30" s="11" t="s">
        <v>85</v>
      </c>
      <c r="H30" s="11" t="s">
        <v>36</v>
      </c>
      <c r="I30" s="12" t="s">
        <v>86</v>
      </c>
    </row>
    <row r="31" spans="1:9">
      <c r="A31" s="101">
        <v>63</v>
      </c>
      <c r="C31" s="88"/>
      <c r="D31" s="88"/>
      <c r="E31" s="113">
        <v>248000</v>
      </c>
      <c r="F31" s="88"/>
      <c r="G31" s="115">
        <v>9075000</v>
      </c>
      <c r="H31" s="88"/>
      <c r="I31" s="89"/>
    </row>
    <row r="32" spans="1:9">
      <c r="A32" s="91">
        <v>64</v>
      </c>
      <c r="B32" s="102"/>
      <c r="C32" s="96"/>
      <c r="D32" s="103"/>
      <c r="E32" s="102"/>
      <c r="F32" s="102"/>
      <c r="G32" s="102"/>
      <c r="H32" s="102"/>
      <c r="I32" s="104"/>
    </row>
    <row r="33" spans="1:9">
      <c r="A33" s="95">
        <v>65</v>
      </c>
      <c r="B33" s="96"/>
      <c r="C33" s="96"/>
      <c r="D33" s="96">
        <v>1151000</v>
      </c>
      <c r="E33" s="96"/>
      <c r="F33" s="96"/>
      <c r="G33" s="96"/>
      <c r="H33" s="96"/>
      <c r="I33" s="97"/>
    </row>
    <row r="34" spans="1:9">
      <c r="A34" s="95">
        <v>66</v>
      </c>
      <c r="B34" s="96"/>
      <c r="C34" s="96">
        <v>35000</v>
      </c>
      <c r="D34" s="96"/>
      <c r="E34" s="96"/>
      <c r="F34" s="96">
        <v>6000</v>
      </c>
      <c r="G34" s="96"/>
      <c r="H34" s="96"/>
      <c r="I34" s="97"/>
    </row>
    <row r="35" spans="1:9" ht="13.5" customHeight="1">
      <c r="A35" s="95">
        <v>67</v>
      </c>
      <c r="B35" s="96">
        <v>612089</v>
      </c>
      <c r="C35" s="96"/>
      <c r="D35" s="96"/>
      <c r="E35" s="96"/>
      <c r="F35" s="96"/>
      <c r="G35" s="96"/>
      <c r="H35" s="96"/>
      <c r="I35" s="97"/>
    </row>
    <row r="36" spans="1:9" ht="13.5" customHeight="1">
      <c r="A36" s="95">
        <v>72</v>
      </c>
      <c r="B36" s="96"/>
      <c r="C36" s="96"/>
      <c r="D36" s="96"/>
      <c r="E36" s="96"/>
      <c r="F36" s="96"/>
      <c r="G36" s="96"/>
      <c r="H36" s="96">
        <v>3000</v>
      </c>
      <c r="I36" s="97"/>
    </row>
    <row r="37" spans="1:9" ht="13.5" customHeight="1" thickBot="1">
      <c r="A37" s="98">
        <v>92</v>
      </c>
      <c r="B37" s="99"/>
      <c r="C37" s="99"/>
      <c r="D37" s="99"/>
      <c r="E37" s="99"/>
      <c r="F37" s="99"/>
      <c r="G37" s="99"/>
      <c r="H37" s="99"/>
      <c r="I37" s="100">
        <v>70000</v>
      </c>
    </row>
    <row r="38" spans="1:9" s="1" customFormat="1" ht="30" customHeight="1" thickBot="1">
      <c r="A38" s="13" t="s">
        <v>16</v>
      </c>
      <c r="B38" s="14">
        <f>SUM(B32:B37)</f>
        <v>612089</v>
      </c>
      <c r="C38" s="14">
        <f>SUM(C32:C37)</f>
        <v>35000</v>
      </c>
      <c r="D38" s="14">
        <f>SUM(D32:D37)</f>
        <v>1151000</v>
      </c>
      <c r="E38" s="14">
        <f>SUM(E31:E32)</f>
        <v>248000</v>
      </c>
      <c r="F38" s="14">
        <f>SUM(F32:F37)</f>
        <v>6000</v>
      </c>
      <c r="G38" s="14">
        <f>SUM(G31:G36)</f>
        <v>9075000</v>
      </c>
      <c r="H38" s="14">
        <f>SUM(H32:H37)</f>
        <v>3000</v>
      </c>
      <c r="I38" s="14">
        <f>SUM(I32:I37)</f>
        <v>70000</v>
      </c>
    </row>
    <row r="39" spans="1:9" s="1" customFormat="1" ht="28.5" customHeight="1" thickBot="1">
      <c r="A39" s="13" t="s">
        <v>45</v>
      </c>
      <c r="B39" s="218">
        <f>B38+C38+D38+E38+F38+G38+H38+I38</f>
        <v>11200089</v>
      </c>
      <c r="C39" s="219"/>
      <c r="D39" s="219"/>
      <c r="E39" s="219"/>
      <c r="F39" s="219"/>
      <c r="G39" s="219"/>
      <c r="H39" s="219"/>
      <c r="I39" s="220"/>
    </row>
    <row r="40" spans="1:9" ht="13.5" customHeight="1">
      <c r="C40" s="19"/>
      <c r="D40" s="17"/>
      <c r="E40" s="20"/>
    </row>
    <row r="41" spans="1:9" ht="13.5" customHeight="1">
      <c r="C41" s="19"/>
      <c r="D41" s="21"/>
      <c r="E41" s="22"/>
    </row>
    <row r="42" spans="1:9" ht="13.5" customHeight="1">
      <c r="D42" s="23"/>
      <c r="E42" s="24"/>
    </row>
    <row r="43" spans="1:9" ht="13.5" customHeight="1">
      <c r="D43" s="25"/>
      <c r="E43" s="26"/>
    </row>
    <row r="44" spans="1:9" ht="13.5" customHeight="1">
      <c r="D44" s="17"/>
      <c r="E44" s="18"/>
    </row>
    <row r="45" spans="1:9" ht="28.5" customHeight="1">
      <c r="C45" s="19"/>
      <c r="D45" s="17"/>
      <c r="E45" s="27"/>
    </row>
    <row r="46" spans="1:9" ht="13.5" customHeight="1">
      <c r="C46" s="19"/>
      <c r="D46" s="17"/>
      <c r="E46" s="22"/>
    </row>
    <row r="47" spans="1:9" ht="13.5" customHeight="1">
      <c r="D47" s="17"/>
      <c r="E47" s="18"/>
    </row>
    <row r="48" spans="1:9" ht="13.5" customHeight="1">
      <c r="D48" s="17"/>
      <c r="E48" s="26"/>
    </row>
    <row r="49" spans="2:5" ht="13.5" customHeight="1">
      <c r="D49" s="17"/>
      <c r="E49" s="18"/>
    </row>
    <row r="50" spans="2:5" ht="22.5" customHeight="1">
      <c r="D50" s="17"/>
      <c r="E50" s="28"/>
    </row>
    <row r="51" spans="2:5" ht="13.5" customHeight="1">
      <c r="D51" s="23"/>
      <c r="E51" s="24"/>
    </row>
    <row r="52" spans="2:5" ht="13.5" customHeight="1">
      <c r="B52" s="19"/>
      <c r="D52" s="23"/>
      <c r="E52" s="29"/>
    </row>
    <row r="53" spans="2:5" ht="13.5" customHeight="1">
      <c r="C53" s="19"/>
      <c r="D53" s="23"/>
      <c r="E53" s="30"/>
    </row>
    <row r="54" spans="2:5" ht="13.5" customHeight="1">
      <c r="C54" s="19"/>
      <c r="D54" s="25"/>
      <c r="E54" s="22"/>
    </row>
    <row r="55" spans="2:5" ht="13.5" customHeight="1">
      <c r="D55" s="17"/>
      <c r="E55" s="18"/>
    </row>
    <row r="56" spans="2:5" ht="13.5" customHeight="1">
      <c r="B56" s="19"/>
      <c r="D56" s="17"/>
      <c r="E56" s="20"/>
    </row>
    <row r="57" spans="2:5" ht="13.5" customHeight="1">
      <c r="C57" s="19"/>
      <c r="D57" s="17"/>
      <c r="E57" s="29"/>
    </row>
    <row r="58" spans="2:5" ht="13.5" customHeight="1">
      <c r="C58" s="19"/>
      <c r="D58" s="25"/>
      <c r="E58" s="22"/>
    </row>
    <row r="59" spans="2:5" ht="13.5" customHeight="1">
      <c r="D59" s="23"/>
      <c r="E59" s="18"/>
    </row>
    <row r="60" spans="2:5" ht="13.5" customHeight="1">
      <c r="C60" s="19"/>
      <c r="D60" s="23"/>
      <c r="E60" s="29"/>
    </row>
    <row r="61" spans="2:5" ht="22.5" customHeight="1">
      <c r="D61" s="25"/>
      <c r="E61" s="28"/>
    </row>
    <row r="62" spans="2:5" ht="13.5" customHeight="1">
      <c r="D62" s="17"/>
      <c r="E62" s="18"/>
    </row>
    <row r="63" spans="2:5" ht="13.5" customHeight="1">
      <c r="D63" s="25"/>
      <c r="E63" s="22"/>
    </row>
    <row r="64" spans="2:5" ht="13.5" customHeight="1">
      <c r="D64" s="17"/>
      <c r="E64" s="18"/>
    </row>
    <row r="65" spans="1:5" ht="13.5" customHeight="1">
      <c r="D65" s="17"/>
      <c r="E65" s="18"/>
    </row>
    <row r="66" spans="1:5" ht="13.5" customHeight="1">
      <c r="A66" s="19"/>
      <c r="D66" s="31"/>
      <c r="E66" s="29"/>
    </row>
    <row r="67" spans="1:5" ht="13.5" customHeight="1">
      <c r="B67" s="19"/>
      <c r="C67" s="19"/>
      <c r="D67" s="32"/>
      <c r="E67" s="29"/>
    </row>
    <row r="68" spans="1:5" ht="13.5" customHeight="1">
      <c r="B68" s="19"/>
      <c r="C68" s="19"/>
      <c r="D68" s="32"/>
      <c r="E68" s="20"/>
    </row>
    <row r="69" spans="1:5" ht="13.5" customHeight="1">
      <c r="B69" s="19"/>
      <c r="C69" s="19"/>
      <c r="D69" s="25"/>
      <c r="E69" s="26"/>
    </row>
    <row r="70" spans="1:5">
      <c r="D70" s="17"/>
      <c r="E70" s="18"/>
    </row>
    <row r="71" spans="1:5">
      <c r="B71" s="19"/>
      <c r="D71" s="17"/>
      <c r="E71" s="29"/>
    </row>
    <row r="72" spans="1:5">
      <c r="C72" s="19"/>
      <c r="D72" s="17"/>
      <c r="E72" s="20"/>
    </row>
    <row r="73" spans="1:5">
      <c r="C73" s="19"/>
      <c r="D73" s="25"/>
      <c r="E73" s="22"/>
    </row>
    <row r="74" spans="1:5">
      <c r="D74" s="17"/>
      <c r="E74" s="18"/>
    </row>
    <row r="75" spans="1:5">
      <c r="D75" s="17"/>
      <c r="E75" s="18"/>
    </row>
    <row r="76" spans="1:5">
      <c r="D76" s="33"/>
      <c r="E76" s="34"/>
    </row>
    <row r="77" spans="1:5">
      <c r="D77" s="17"/>
      <c r="E77" s="18"/>
    </row>
    <row r="78" spans="1:5">
      <c r="D78" s="17"/>
      <c r="E78" s="18"/>
    </row>
    <row r="79" spans="1:5">
      <c r="D79" s="17"/>
      <c r="E79" s="18"/>
    </row>
    <row r="80" spans="1:5">
      <c r="D80" s="25"/>
      <c r="E80" s="22"/>
    </row>
    <row r="81" spans="1:5">
      <c r="D81" s="17"/>
      <c r="E81" s="18"/>
    </row>
    <row r="82" spans="1:5">
      <c r="D82" s="25"/>
      <c r="E82" s="22"/>
    </row>
    <row r="83" spans="1:5">
      <c r="D83" s="17"/>
      <c r="E83" s="18"/>
    </row>
    <row r="84" spans="1:5">
      <c r="D84" s="17"/>
      <c r="E84" s="18"/>
    </row>
    <row r="85" spans="1:5">
      <c r="D85" s="17"/>
      <c r="E85" s="18"/>
    </row>
    <row r="86" spans="1:5">
      <c r="D86" s="17"/>
      <c r="E86" s="18"/>
    </row>
    <row r="87" spans="1:5" ht="28.5" customHeight="1">
      <c r="A87" s="35"/>
      <c r="B87" s="35"/>
      <c r="C87" s="35"/>
      <c r="D87" s="36"/>
      <c r="E87" s="37"/>
    </row>
    <row r="88" spans="1:5">
      <c r="C88" s="19"/>
      <c r="D88" s="17"/>
      <c r="E88" s="20"/>
    </row>
    <row r="89" spans="1:5">
      <c r="D89" s="38"/>
      <c r="E89" s="39"/>
    </row>
    <row r="90" spans="1:5">
      <c r="D90" s="17"/>
      <c r="E90" s="18"/>
    </row>
    <row r="91" spans="1:5">
      <c r="D91" s="33"/>
      <c r="E91" s="34"/>
    </row>
    <row r="92" spans="1:5">
      <c r="D92" s="33"/>
      <c r="E92" s="34"/>
    </row>
    <row r="93" spans="1:5">
      <c r="D93" s="17"/>
      <c r="E93" s="18"/>
    </row>
    <row r="94" spans="1:5">
      <c r="D94" s="25"/>
      <c r="E94" s="22"/>
    </row>
    <row r="95" spans="1:5">
      <c r="D95" s="17"/>
      <c r="E95" s="18"/>
    </row>
    <row r="96" spans="1:5">
      <c r="D96" s="17"/>
      <c r="E96" s="18"/>
    </row>
    <row r="97" spans="2:5">
      <c r="D97" s="25"/>
      <c r="E97" s="22"/>
    </row>
    <row r="98" spans="2:5">
      <c r="D98" s="17"/>
      <c r="E98" s="18"/>
    </row>
    <row r="99" spans="2:5">
      <c r="D99" s="33"/>
      <c r="E99" s="34"/>
    </row>
    <row r="100" spans="2:5">
      <c r="D100" s="25"/>
      <c r="E100" s="39"/>
    </row>
    <row r="101" spans="2:5">
      <c r="D101" s="23"/>
      <c r="E101" s="34"/>
    </row>
    <row r="102" spans="2:5">
      <c r="D102" s="25"/>
      <c r="E102" s="22"/>
    </row>
    <row r="103" spans="2:5">
      <c r="D103" s="17"/>
      <c r="E103" s="18"/>
    </row>
    <row r="104" spans="2:5">
      <c r="C104" s="19"/>
      <c r="D104" s="17"/>
      <c r="E104" s="20"/>
    </row>
    <row r="105" spans="2:5">
      <c r="D105" s="23"/>
      <c r="E105" s="22"/>
    </row>
    <row r="106" spans="2:5">
      <c r="D106" s="23"/>
      <c r="E106" s="34"/>
    </row>
    <row r="107" spans="2:5">
      <c r="C107" s="19"/>
      <c r="D107" s="23"/>
      <c r="E107" s="40"/>
    </row>
    <row r="108" spans="2:5">
      <c r="C108" s="19"/>
      <c r="D108" s="25"/>
      <c r="E108" s="26"/>
    </row>
    <row r="109" spans="2:5">
      <c r="D109" s="17"/>
      <c r="E109" s="18"/>
    </row>
    <row r="110" spans="2:5">
      <c r="D110" s="38"/>
      <c r="E110" s="41"/>
    </row>
    <row r="111" spans="2:5" ht="11.25" customHeight="1">
      <c r="D111" s="33"/>
      <c r="E111" s="34"/>
    </row>
    <row r="112" spans="2:5" ht="24" customHeight="1">
      <c r="B112" s="19"/>
      <c r="D112" s="33"/>
      <c r="E112" s="42"/>
    </row>
    <row r="113" spans="1:5" ht="15" customHeight="1">
      <c r="C113" s="19"/>
      <c r="D113" s="33"/>
      <c r="E113" s="42"/>
    </row>
    <row r="114" spans="1:5" ht="11.25" customHeight="1">
      <c r="D114" s="38"/>
      <c r="E114" s="39"/>
    </row>
    <row r="115" spans="1:5">
      <c r="D115" s="33"/>
      <c r="E115" s="34"/>
    </row>
    <row r="116" spans="1:5" ht="13.5" customHeight="1">
      <c r="B116" s="19"/>
      <c r="D116" s="33"/>
      <c r="E116" s="43"/>
    </row>
    <row r="117" spans="1:5" ht="12.75" customHeight="1">
      <c r="C117" s="19"/>
      <c r="D117" s="33"/>
      <c r="E117" s="20"/>
    </row>
    <row r="118" spans="1:5" ht="12.75" customHeight="1">
      <c r="C118" s="19"/>
      <c r="D118" s="25"/>
      <c r="E118" s="26"/>
    </row>
    <row r="119" spans="1:5">
      <c r="D119" s="17"/>
      <c r="E119" s="18"/>
    </row>
    <row r="120" spans="1:5">
      <c r="C120" s="19"/>
      <c r="D120" s="17"/>
      <c r="E120" s="40"/>
    </row>
    <row r="121" spans="1:5">
      <c r="D121" s="38"/>
      <c r="E121" s="39"/>
    </row>
    <row r="122" spans="1:5">
      <c r="D122" s="33"/>
      <c r="E122" s="34"/>
    </row>
    <row r="123" spans="1:5">
      <c r="D123" s="17"/>
      <c r="E123" s="18"/>
    </row>
    <row r="124" spans="1:5" ht="19.5" customHeight="1">
      <c r="A124" s="44"/>
      <c r="B124" s="5"/>
      <c r="C124" s="5"/>
      <c r="D124" s="5"/>
      <c r="E124" s="29"/>
    </row>
    <row r="125" spans="1:5" ht="15" customHeight="1">
      <c r="A125" s="19"/>
      <c r="D125" s="31"/>
      <c r="E125" s="29"/>
    </row>
    <row r="126" spans="1:5">
      <c r="A126" s="19"/>
      <c r="B126" s="19"/>
      <c r="D126" s="31"/>
      <c r="E126" s="20"/>
    </row>
    <row r="127" spans="1:5">
      <c r="C127" s="19"/>
      <c r="D127" s="17"/>
      <c r="E127" s="29"/>
    </row>
    <row r="128" spans="1:5">
      <c r="D128" s="21"/>
      <c r="E128" s="22"/>
    </row>
    <row r="129" spans="1:5">
      <c r="B129" s="19"/>
      <c r="D129" s="17"/>
      <c r="E129" s="20"/>
    </row>
    <row r="130" spans="1:5">
      <c r="C130" s="19"/>
      <c r="D130" s="17"/>
      <c r="E130" s="20"/>
    </row>
    <row r="131" spans="1:5">
      <c r="D131" s="25"/>
      <c r="E131" s="26"/>
    </row>
    <row r="132" spans="1:5" ht="22.5" customHeight="1">
      <c r="C132" s="19"/>
      <c r="D132" s="17"/>
      <c r="E132" s="27"/>
    </row>
    <row r="133" spans="1:5">
      <c r="D133" s="17"/>
      <c r="E133" s="26"/>
    </row>
    <row r="134" spans="1:5">
      <c r="B134" s="19"/>
      <c r="D134" s="23"/>
      <c r="E134" s="29"/>
    </row>
    <row r="135" spans="1:5">
      <c r="C135" s="19"/>
      <c r="D135" s="23"/>
      <c r="E135" s="30"/>
    </row>
    <row r="136" spans="1:5">
      <c r="D136" s="25"/>
      <c r="E136" s="22"/>
    </row>
    <row r="137" spans="1:5" ht="13.5" customHeight="1">
      <c r="A137" s="19"/>
      <c r="D137" s="31"/>
      <c r="E137" s="29"/>
    </row>
    <row r="138" spans="1:5" ht="13.5" customHeight="1">
      <c r="B138" s="19"/>
      <c r="D138" s="17"/>
      <c r="E138" s="29"/>
    </row>
    <row r="139" spans="1:5" ht="13.5" customHeight="1">
      <c r="C139" s="19"/>
      <c r="D139" s="17"/>
      <c r="E139" s="20"/>
    </row>
    <row r="140" spans="1:5">
      <c r="C140" s="19"/>
      <c r="D140" s="25"/>
      <c r="E140" s="22"/>
    </row>
    <row r="141" spans="1:5">
      <c r="C141" s="19"/>
      <c r="D141" s="17"/>
      <c r="E141" s="20"/>
    </row>
    <row r="142" spans="1:5">
      <c r="D142" s="38"/>
      <c r="E142" s="39"/>
    </row>
    <row r="143" spans="1:5">
      <c r="C143" s="19"/>
      <c r="D143" s="23"/>
      <c r="E143" s="40"/>
    </row>
    <row r="144" spans="1:5">
      <c r="C144" s="19"/>
      <c r="D144" s="25"/>
      <c r="E144" s="26"/>
    </row>
    <row r="145" spans="1:5">
      <c r="D145" s="38"/>
      <c r="E145" s="45"/>
    </row>
    <row r="146" spans="1:5">
      <c r="B146" s="19"/>
      <c r="D146" s="33"/>
      <c r="E146" s="43"/>
    </row>
    <row r="147" spans="1:5">
      <c r="C147" s="19"/>
      <c r="D147" s="33"/>
      <c r="E147" s="20"/>
    </row>
    <row r="148" spans="1:5">
      <c r="C148" s="19"/>
      <c r="D148" s="25"/>
      <c r="E148" s="26"/>
    </row>
    <row r="149" spans="1:5">
      <c r="C149" s="19"/>
      <c r="D149" s="25"/>
      <c r="E149" s="26"/>
    </row>
    <row r="150" spans="1:5">
      <c r="D150" s="17"/>
      <c r="E150" s="18"/>
    </row>
    <row r="151" spans="1:5" s="46" customFormat="1" ht="18" customHeight="1">
      <c r="A151" s="213"/>
      <c r="B151" s="214"/>
      <c r="C151" s="214"/>
      <c r="D151" s="214"/>
      <c r="E151" s="214"/>
    </row>
    <row r="152" spans="1:5" ht="28.5" customHeight="1">
      <c r="A152" s="35"/>
      <c r="B152" s="35"/>
      <c r="C152" s="35"/>
      <c r="D152" s="36"/>
      <c r="E152" s="37"/>
    </row>
    <row r="154" spans="1:5" ht="15.75">
      <c r="A154" s="48"/>
      <c r="B154" s="19"/>
      <c r="C154" s="19"/>
      <c r="D154" s="49"/>
      <c r="E154" s="4"/>
    </row>
    <row r="155" spans="1:5">
      <c r="A155" s="19"/>
      <c r="B155" s="19"/>
      <c r="C155" s="19"/>
      <c r="D155" s="49"/>
      <c r="E155" s="4"/>
    </row>
    <row r="156" spans="1:5" ht="17.25" customHeight="1">
      <c r="A156" s="19"/>
      <c r="B156" s="19"/>
      <c r="C156" s="19"/>
      <c r="D156" s="49"/>
      <c r="E156" s="4"/>
    </row>
    <row r="157" spans="1:5" ht="13.5" customHeight="1">
      <c r="A157" s="19"/>
      <c r="B157" s="19"/>
      <c r="C157" s="19"/>
      <c r="D157" s="49"/>
      <c r="E157" s="4"/>
    </row>
    <row r="158" spans="1:5">
      <c r="A158" s="19"/>
      <c r="B158" s="19"/>
      <c r="C158" s="19"/>
      <c r="D158" s="49"/>
      <c r="E158" s="4"/>
    </row>
    <row r="159" spans="1:5">
      <c r="A159" s="19"/>
      <c r="B159" s="19"/>
      <c r="C159" s="19"/>
    </row>
    <row r="160" spans="1:5">
      <c r="A160" s="19"/>
      <c r="B160" s="19"/>
      <c r="C160" s="19"/>
      <c r="D160" s="49"/>
      <c r="E160" s="4"/>
    </row>
    <row r="161" spans="1:5">
      <c r="A161" s="19"/>
      <c r="B161" s="19"/>
      <c r="C161" s="19"/>
      <c r="D161" s="49"/>
      <c r="E161" s="50"/>
    </row>
    <row r="162" spans="1:5">
      <c r="A162" s="19"/>
      <c r="B162" s="19"/>
      <c r="C162" s="19"/>
      <c r="D162" s="49"/>
      <c r="E162" s="4"/>
    </row>
    <row r="163" spans="1:5" ht="22.5" customHeight="1">
      <c r="A163" s="19"/>
      <c r="B163" s="19"/>
      <c r="C163" s="19"/>
      <c r="D163" s="49"/>
      <c r="E163" s="27"/>
    </row>
    <row r="164" spans="1:5" ht="22.5" customHeight="1">
      <c r="D164" s="25"/>
      <c r="E164" s="28"/>
    </row>
  </sheetData>
  <mergeCells count="8">
    <mergeCell ref="A151:E151"/>
    <mergeCell ref="B3:I3"/>
    <mergeCell ref="B39:I39"/>
    <mergeCell ref="A1:I1"/>
    <mergeCell ref="B15:I15"/>
    <mergeCell ref="B17:I17"/>
    <mergeCell ref="B27:I27"/>
    <mergeCell ref="B29:I2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1"/>
  <sheetViews>
    <sheetView tabSelected="1" workbookViewId="0">
      <selection activeCell="B199" sqref="B199"/>
    </sheetView>
  </sheetViews>
  <sheetFormatPr defaultColWidth="11.42578125" defaultRowHeight="12.75"/>
  <cols>
    <col min="1" max="1" width="15.7109375" style="66" customWidth="1"/>
    <col min="2" max="2" width="44" style="67" customWidth="1"/>
    <col min="3" max="3" width="10.7109375" style="2" customWidth="1"/>
    <col min="4" max="4" width="10.42578125" style="2" customWidth="1"/>
    <col min="5" max="5" width="9.140625" style="2" customWidth="1"/>
    <col min="6" max="6" width="8" style="2" customWidth="1"/>
    <col min="7" max="7" width="10.140625" style="2" customWidth="1"/>
    <col min="8" max="8" width="8.42578125" style="2" customWidth="1"/>
    <col min="9" max="9" width="7.85546875" style="2" customWidth="1"/>
    <col min="10" max="10" width="8.7109375" style="2" customWidth="1"/>
    <col min="11" max="11" width="8.42578125" style="2" customWidth="1"/>
    <col min="12" max="12" width="10.7109375" style="2" customWidth="1"/>
    <col min="13" max="13" width="11.28515625" style="2" customWidth="1"/>
    <col min="14" max="16384" width="11.42578125" style="3"/>
  </cols>
  <sheetData>
    <row r="1" spans="1:13" ht="24" customHeight="1">
      <c r="A1" s="221" t="s">
        <v>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4" customFormat="1" ht="50.25" thickBot="1">
      <c r="A2" s="118" t="s">
        <v>18</v>
      </c>
      <c r="B2" s="117" t="s">
        <v>19</v>
      </c>
      <c r="C2" s="85" t="s">
        <v>115</v>
      </c>
      <c r="D2" s="85" t="s">
        <v>85</v>
      </c>
      <c r="E2" s="85" t="s">
        <v>87</v>
      </c>
      <c r="F2" s="85" t="s">
        <v>11</v>
      </c>
      <c r="G2" s="85" t="s">
        <v>12</v>
      </c>
      <c r="H2" s="85" t="s">
        <v>13</v>
      </c>
      <c r="I2" s="85" t="s">
        <v>20</v>
      </c>
      <c r="J2" s="159" t="s">
        <v>15</v>
      </c>
      <c r="K2" s="85" t="s">
        <v>86</v>
      </c>
      <c r="L2" s="85" t="s">
        <v>46</v>
      </c>
      <c r="M2" s="85" t="s">
        <v>116</v>
      </c>
    </row>
    <row r="3" spans="1:13" ht="21" customHeight="1">
      <c r="A3" s="119"/>
      <c r="B3" s="116" t="s">
        <v>88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3" s="4" customFormat="1" ht="24.75" customHeight="1">
      <c r="A4" s="122"/>
      <c r="B4" s="125" t="s">
        <v>47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</row>
    <row r="5" spans="1:13" ht="16.5" customHeight="1">
      <c r="A5" s="122"/>
      <c r="B5" s="169" t="s">
        <v>48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s="4" customFormat="1" ht="15.75" customHeight="1">
      <c r="A6" s="122"/>
      <c r="B6" s="168" t="s">
        <v>105</v>
      </c>
      <c r="C6" s="128">
        <f>SUM(D6:K6)</f>
        <v>11085089</v>
      </c>
      <c r="D6" s="128">
        <v>8660000</v>
      </c>
      <c r="E6" s="160">
        <v>612089</v>
      </c>
      <c r="F6" s="160">
        <v>35000</v>
      </c>
      <c r="G6" s="128">
        <v>1151000</v>
      </c>
      <c r="H6" s="174">
        <v>248000</v>
      </c>
      <c r="I6" s="128">
        <v>6000</v>
      </c>
      <c r="J6" s="128">
        <v>3000</v>
      </c>
      <c r="K6" s="160">
        <v>370000</v>
      </c>
      <c r="L6" s="128">
        <v>11000089</v>
      </c>
      <c r="M6" s="128">
        <v>11200089</v>
      </c>
    </row>
    <row r="7" spans="1:13" s="4" customFormat="1" ht="13.5" customHeight="1">
      <c r="A7" s="129"/>
      <c r="B7" s="130" t="s">
        <v>49</v>
      </c>
      <c r="C7" s="128"/>
      <c r="D7" s="123"/>
      <c r="E7" s="128"/>
      <c r="F7" s="128"/>
      <c r="G7" s="128"/>
      <c r="H7" s="123"/>
      <c r="I7" s="123"/>
      <c r="J7" s="123"/>
      <c r="K7" s="123"/>
      <c r="L7" s="123"/>
      <c r="M7" s="124"/>
    </row>
    <row r="8" spans="1:13" s="4" customFormat="1" ht="16.5" customHeight="1">
      <c r="A8" s="129" t="s">
        <v>50</v>
      </c>
      <c r="B8" s="130" t="s">
        <v>51</v>
      </c>
      <c r="C8" s="128"/>
      <c r="D8" s="123"/>
      <c r="E8" s="128"/>
      <c r="F8" s="128"/>
      <c r="G8" s="128"/>
      <c r="H8" s="123"/>
      <c r="I8" s="123"/>
      <c r="J8" s="123"/>
      <c r="K8" s="123"/>
      <c r="L8" s="123"/>
      <c r="M8" s="124"/>
    </row>
    <row r="9" spans="1:13" s="4" customFormat="1" ht="13.5" customHeight="1">
      <c r="A9" s="131" t="s">
        <v>90</v>
      </c>
      <c r="B9" s="132" t="s">
        <v>52</v>
      </c>
      <c r="C9" s="128">
        <f>SUM(D9:K9)</f>
        <v>2000</v>
      </c>
      <c r="D9" s="123"/>
      <c r="E9" s="128">
        <v>2000</v>
      </c>
      <c r="F9" s="128"/>
      <c r="G9" s="128"/>
      <c r="H9" s="123"/>
      <c r="I9" s="123"/>
      <c r="J9" s="123"/>
      <c r="K9" s="123"/>
      <c r="L9" s="128">
        <v>2000</v>
      </c>
      <c r="M9" s="136">
        <v>2000</v>
      </c>
    </row>
    <row r="10" spans="1:13" s="4" customFormat="1">
      <c r="A10" s="133">
        <v>3</v>
      </c>
      <c r="B10" s="134" t="s">
        <v>21</v>
      </c>
      <c r="C10" s="128">
        <f t="shared" ref="C10:C74" si="0">SUM(D10:K10)</f>
        <v>0</v>
      </c>
      <c r="D10" s="128"/>
      <c r="E10" s="160"/>
      <c r="F10" s="160"/>
      <c r="G10" s="160"/>
      <c r="H10" s="161"/>
      <c r="I10" s="161"/>
      <c r="J10" s="123"/>
      <c r="K10" s="123"/>
      <c r="L10" s="128"/>
      <c r="M10" s="136"/>
    </row>
    <row r="11" spans="1:13" s="4" customFormat="1">
      <c r="A11" s="133">
        <v>32</v>
      </c>
      <c r="B11" s="134" t="s">
        <v>89</v>
      </c>
      <c r="C11" s="128">
        <f t="shared" si="0"/>
        <v>2000</v>
      </c>
      <c r="D11" s="128"/>
      <c r="E11" s="160">
        <v>2000</v>
      </c>
      <c r="F11" s="160"/>
      <c r="G11" s="160"/>
      <c r="H11" s="161"/>
      <c r="I11" s="161"/>
      <c r="J11" s="123"/>
      <c r="K11" s="123"/>
      <c r="L11" s="128">
        <v>2000</v>
      </c>
      <c r="M11" s="136">
        <v>2000</v>
      </c>
    </row>
    <row r="12" spans="1:13">
      <c r="A12" s="137">
        <v>321</v>
      </c>
      <c r="B12" s="138" t="s">
        <v>25</v>
      </c>
      <c r="C12" s="128">
        <f t="shared" si="0"/>
        <v>0</v>
      </c>
      <c r="D12" s="139"/>
      <c r="E12" s="162"/>
      <c r="F12" s="162"/>
      <c r="G12" s="162"/>
      <c r="H12" s="163"/>
      <c r="I12" s="163"/>
      <c r="J12" s="126"/>
      <c r="K12" s="126"/>
      <c r="L12" s="139"/>
      <c r="M12" s="141"/>
    </row>
    <row r="13" spans="1:13">
      <c r="A13" s="137">
        <v>323</v>
      </c>
      <c r="B13" s="138" t="s">
        <v>27</v>
      </c>
      <c r="C13" s="128">
        <f t="shared" si="0"/>
        <v>2000</v>
      </c>
      <c r="D13" s="139"/>
      <c r="E13" s="162">
        <v>2000</v>
      </c>
      <c r="F13" s="162"/>
      <c r="G13" s="162"/>
      <c r="H13" s="163"/>
      <c r="I13" s="163"/>
      <c r="J13" s="126"/>
      <c r="K13" s="126"/>
      <c r="L13" s="139"/>
      <c r="M13" s="141"/>
    </row>
    <row r="14" spans="1:13">
      <c r="A14" s="175">
        <v>322</v>
      </c>
      <c r="B14" s="176" t="s">
        <v>26</v>
      </c>
      <c r="C14" s="162">
        <f t="shared" si="0"/>
        <v>0</v>
      </c>
      <c r="D14" s="139"/>
      <c r="E14" s="140"/>
      <c r="F14" s="162"/>
      <c r="G14" s="162"/>
      <c r="H14" s="163"/>
      <c r="I14" s="163"/>
      <c r="J14" s="126"/>
      <c r="K14" s="126"/>
      <c r="L14" s="139"/>
      <c r="M14" s="141"/>
    </row>
    <row r="15" spans="1:13" s="4" customFormat="1">
      <c r="A15" s="172"/>
      <c r="B15" s="173"/>
      <c r="C15" s="160"/>
      <c r="D15" s="128"/>
      <c r="E15" s="160"/>
      <c r="F15" s="160"/>
      <c r="G15" s="160"/>
      <c r="H15" s="161"/>
      <c r="I15" s="161"/>
      <c r="J15" s="123"/>
      <c r="K15" s="123"/>
      <c r="L15" s="128"/>
      <c r="M15" s="136"/>
    </row>
    <row r="16" spans="1:13" s="4" customFormat="1">
      <c r="A16" s="131" t="s">
        <v>53</v>
      </c>
      <c r="B16" s="132" t="s">
        <v>54</v>
      </c>
      <c r="C16" s="128">
        <f>SUM(D16:K16)</f>
        <v>184009</v>
      </c>
      <c r="D16" s="128"/>
      <c r="E16" s="160">
        <v>184009</v>
      </c>
      <c r="F16" s="160"/>
      <c r="G16" s="160"/>
      <c r="H16" s="161"/>
      <c r="I16" s="161"/>
      <c r="J16" s="123"/>
      <c r="K16" s="123"/>
      <c r="L16" s="128">
        <v>184009</v>
      </c>
      <c r="M16" s="136">
        <v>184009</v>
      </c>
    </row>
    <row r="17" spans="1:13" s="4" customFormat="1">
      <c r="A17" s="133">
        <v>3</v>
      </c>
      <c r="B17" s="134" t="s">
        <v>21</v>
      </c>
      <c r="C17" s="128">
        <f t="shared" si="0"/>
        <v>183909</v>
      </c>
      <c r="D17" s="128"/>
      <c r="E17" s="160">
        <v>183909</v>
      </c>
      <c r="F17" s="160"/>
      <c r="G17" s="160"/>
      <c r="H17" s="161"/>
      <c r="I17" s="161"/>
      <c r="J17" s="123"/>
      <c r="K17" s="123"/>
      <c r="L17" s="128"/>
      <c r="M17" s="136"/>
    </row>
    <row r="18" spans="1:13" s="4" customFormat="1" hidden="1">
      <c r="A18" s="133"/>
      <c r="B18" s="134"/>
      <c r="C18" s="128">
        <f t="shared" si="0"/>
        <v>0</v>
      </c>
      <c r="D18" s="128"/>
      <c r="E18" s="160"/>
      <c r="F18" s="160"/>
      <c r="G18" s="160"/>
      <c r="H18" s="161"/>
      <c r="I18" s="161"/>
      <c r="J18" s="123"/>
      <c r="K18" s="123"/>
      <c r="L18" s="128"/>
      <c r="M18" s="136"/>
    </row>
    <row r="19" spans="1:13" s="4" customFormat="1">
      <c r="A19" s="133">
        <v>32</v>
      </c>
      <c r="B19" s="134" t="s">
        <v>89</v>
      </c>
      <c r="C19" s="128">
        <f t="shared" si="0"/>
        <v>174909</v>
      </c>
      <c r="D19" s="128"/>
      <c r="E19" s="160">
        <v>174909</v>
      </c>
      <c r="F19" s="160"/>
      <c r="G19" s="160"/>
      <c r="H19" s="161"/>
      <c r="I19" s="161"/>
      <c r="J19" s="123"/>
      <c r="K19" s="123"/>
      <c r="L19" s="128">
        <v>174909</v>
      </c>
      <c r="M19" s="136">
        <v>174909</v>
      </c>
    </row>
    <row r="20" spans="1:13">
      <c r="A20" s="137">
        <v>321</v>
      </c>
      <c r="B20" s="138" t="s">
        <v>25</v>
      </c>
      <c r="C20" s="128">
        <f t="shared" si="0"/>
        <v>11000</v>
      </c>
      <c r="D20" s="139"/>
      <c r="E20" s="162">
        <v>11000</v>
      </c>
      <c r="F20" s="162"/>
      <c r="G20" s="162"/>
      <c r="H20" s="163"/>
      <c r="I20" s="163"/>
      <c r="J20" s="126"/>
      <c r="K20" s="126"/>
      <c r="L20" s="139"/>
      <c r="M20" s="141"/>
    </row>
    <row r="21" spans="1:13">
      <c r="A21" s="137">
        <v>322</v>
      </c>
      <c r="B21" s="138" t="s">
        <v>26</v>
      </c>
      <c r="C21" s="128">
        <f t="shared" si="0"/>
        <v>35000</v>
      </c>
      <c r="D21" s="139"/>
      <c r="E21" s="162">
        <v>35000</v>
      </c>
      <c r="F21" s="162"/>
      <c r="G21" s="162"/>
      <c r="H21" s="163"/>
      <c r="I21" s="163"/>
      <c r="J21" s="126"/>
      <c r="K21" s="126"/>
      <c r="L21" s="139"/>
      <c r="M21" s="141"/>
    </row>
    <row r="22" spans="1:13">
      <c r="A22" s="137">
        <v>323</v>
      </c>
      <c r="B22" s="138" t="s">
        <v>27</v>
      </c>
      <c r="C22" s="128">
        <f t="shared" si="0"/>
        <v>120000</v>
      </c>
      <c r="D22" s="139"/>
      <c r="E22" s="162">
        <v>120000</v>
      </c>
      <c r="F22" s="162"/>
      <c r="G22" s="162"/>
      <c r="H22" s="163"/>
      <c r="I22" s="163"/>
      <c r="J22" s="126"/>
      <c r="K22" s="126"/>
      <c r="L22" s="139"/>
      <c r="M22" s="141"/>
    </row>
    <row r="23" spans="1:13" ht="12.75" customHeight="1">
      <c r="A23" s="137">
        <v>329</v>
      </c>
      <c r="B23" s="138" t="s">
        <v>28</v>
      </c>
      <c r="C23" s="128">
        <f t="shared" si="0"/>
        <v>8909</v>
      </c>
      <c r="D23" s="139"/>
      <c r="E23" s="162">
        <v>8909</v>
      </c>
      <c r="F23" s="162"/>
      <c r="G23" s="162"/>
      <c r="H23" s="163"/>
      <c r="I23" s="163"/>
      <c r="J23" s="126"/>
      <c r="K23" s="126"/>
      <c r="L23" s="139"/>
      <c r="M23" s="141"/>
    </row>
    <row r="24" spans="1:13" hidden="1">
      <c r="A24" s="137"/>
      <c r="B24" s="138"/>
      <c r="C24" s="128">
        <f t="shared" si="0"/>
        <v>0</v>
      </c>
      <c r="D24" s="139"/>
      <c r="E24" s="162"/>
      <c r="F24" s="162"/>
      <c r="G24" s="162"/>
      <c r="H24" s="163"/>
      <c r="I24" s="163"/>
      <c r="J24" s="126"/>
      <c r="K24" s="126"/>
      <c r="L24" s="139"/>
      <c r="M24" s="141"/>
    </row>
    <row r="25" spans="1:13">
      <c r="A25" s="122">
        <v>34</v>
      </c>
      <c r="B25" s="142" t="s">
        <v>103</v>
      </c>
      <c r="C25" s="128">
        <f t="shared" si="0"/>
        <v>9000</v>
      </c>
      <c r="D25" s="128"/>
      <c r="E25" s="160">
        <v>9000</v>
      </c>
      <c r="F25" s="162"/>
      <c r="G25" s="162"/>
      <c r="H25" s="163"/>
      <c r="I25" s="163"/>
      <c r="J25" s="126"/>
      <c r="K25" s="126"/>
      <c r="L25" s="128">
        <v>9000</v>
      </c>
      <c r="M25" s="136">
        <v>9000</v>
      </c>
    </row>
    <row r="26" spans="1:13">
      <c r="A26" s="137">
        <v>343</v>
      </c>
      <c r="B26" s="138" t="s">
        <v>29</v>
      </c>
      <c r="C26" s="128">
        <f t="shared" si="0"/>
        <v>9000</v>
      </c>
      <c r="D26" s="139"/>
      <c r="E26" s="162">
        <v>9000</v>
      </c>
      <c r="F26" s="162"/>
      <c r="G26" s="162"/>
      <c r="H26" s="163"/>
      <c r="I26" s="163"/>
      <c r="J26" s="126"/>
      <c r="K26" s="126"/>
      <c r="L26" s="139"/>
      <c r="M26" s="141"/>
    </row>
    <row r="27" spans="1:13">
      <c r="A27" s="122">
        <v>42</v>
      </c>
      <c r="B27" s="142" t="s">
        <v>104</v>
      </c>
      <c r="C27" s="128">
        <f t="shared" si="0"/>
        <v>100</v>
      </c>
      <c r="D27" s="128"/>
      <c r="E27" s="160">
        <v>100</v>
      </c>
      <c r="F27" s="160"/>
      <c r="G27" s="160"/>
      <c r="H27" s="161"/>
      <c r="I27" s="161"/>
      <c r="J27" s="123"/>
      <c r="K27" s="123"/>
      <c r="L27" s="128">
        <v>100</v>
      </c>
      <c r="M27" s="136">
        <v>100</v>
      </c>
    </row>
    <row r="28" spans="1:13">
      <c r="A28" s="137">
        <v>422</v>
      </c>
      <c r="B28" s="138" t="s">
        <v>30</v>
      </c>
      <c r="C28" s="128">
        <f t="shared" si="0"/>
        <v>100</v>
      </c>
      <c r="D28" s="139"/>
      <c r="E28" s="162">
        <v>100</v>
      </c>
      <c r="F28" s="162"/>
      <c r="G28" s="162"/>
      <c r="H28" s="163"/>
      <c r="I28" s="163"/>
      <c r="J28" s="126"/>
      <c r="K28" s="126"/>
      <c r="L28" s="139"/>
      <c r="M28" s="141"/>
    </row>
    <row r="29" spans="1:13" hidden="1">
      <c r="A29" s="133"/>
      <c r="B29" s="134"/>
      <c r="C29" s="128"/>
      <c r="D29" s="139"/>
      <c r="E29" s="162"/>
      <c r="F29" s="160"/>
      <c r="G29" s="162"/>
      <c r="H29" s="163"/>
      <c r="I29" s="163"/>
      <c r="J29" s="126"/>
      <c r="K29" s="126"/>
      <c r="L29" s="128"/>
      <c r="M29" s="128"/>
    </row>
    <row r="30" spans="1:13" hidden="1">
      <c r="A30" s="137"/>
      <c r="B30" s="138"/>
      <c r="C30" s="128"/>
      <c r="D30" s="139"/>
      <c r="E30" s="162"/>
      <c r="F30" s="162"/>
      <c r="G30" s="162"/>
      <c r="H30" s="163"/>
      <c r="I30" s="163"/>
      <c r="J30" s="126"/>
      <c r="K30" s="126"/>
      <c r="L30" s="139"/>
      <c r="M30" s="139"/>
    </row>
    <row r="31" spans="1:13" hidden="1">
      <c r="A31" s="137"/>
      <c r="B31" s="138"/>
      <c r="C31" s="128"/>
      <c r="D31" s="139"/>
      <c r="E31" s="162"/>
      <c r="F31" s="162"/>
      <c r="G31" s="162"/>
      <c r="H31" s="163"/>
      <c r="I31" s="163"/>
      <c r="J31" s="126"/>
      <c r="K31" s="126"/>
      <c r="L31" s="139"/>
      <c r="M31" s="139"/>
    </row>
    <row r="32" spans="1:13" hidden="1">
      <c r="A32" s="137"/>
      <c r="B32" s="138"/>
      <c r="C32" s="128"/>
      <c r="D32" s="139"/>
      <c r="E32" s="162"/>
      <c r="F32" s="162"/>
      <c r="G32" s="162"/>
      <c r="H32" s="163"/>
      <c r="I32" s="163"/>
      <c r="J32" s="126"/>
      <c r="K32" s="126"/>
      <c r="L32" s="139"/>
      <c r="M32" s="139"/>
    </row>
    <row r="33" spans="1:13" hidden="1">
      <c r="A33" s="137"/>
      <c r="B33" s="138"/>
      <c r="C33" s="128"/>
      <c r="D33" s="139"/>
      <c r="E33" s="162"/>
      <c r="F33" s="162"/>
      <c r="G33" s="162"/>
      <c r="H33" s="163"/>
      <c r="I33" s="163"/>
      <c r="J33" s="126"/>
      <c r="K33" s="126"/>
      <c r="L33" s="139"/>
      <c r="M33" s="139"/>
    </row>
    <row r="34" spans="1:13" hidden="1">
      <c r="A34" s="137"/>
      <c r="B34" s="138"/>
      <c r="C34" s="128"/>
      <c r="D34" s="139"/>
      <c r="E34" s="162"/>
      <c r="F34" s="162"/>
      <c r="G34" s="162"/>
      <c r="H34" s="163"/>
      <c r="I34" s="163"/>
      <c r="J34" s="126"/>
      <c r="K34" s="126"/>
      <c r="L34" s="139"/>
      <c r="M34" s="139"/>
    </row>
    <row r="35" spans="1:13">
      <c r="A35" s="137"/>
      <c r="B35" s="138"/>
      <c r="C35" s="128"/>
      <c r="D35" s="139"/>
      <c r="E35" s="162"/>
      <c r="F35" s="162"/>
      <c r="G35" s="162"/>
      <c r="H35" s="163"/>
      <c r="I35" s="163"/>
      <c r="J35" s="126"/>
      <c r="K35" s="126"/>
      <c r="L35" s="128"/>
      <c r="M35" s="136"/>
    </row>
    <row r="36" spans="1:13">
      <c r="A36" s="129" t="s">
        <v>55</v>
      </c>
      <c r="B36" s="130" t="s">
        <v>56</v>
      </c>
      <c r="C36" s="128">
        <f>SUM(D36:K36)</f>
        <v>322580</v>
      </c>
      <c r="D36" s="128"/>
      <c r="E36" s="160">
        <v>322580</v>
      </c>
      <c r="F36" s="162"/>
      <c r="G36" s="162"/>
      <c r="H36" s="163"/>
      <c r="I36" s="163"/>
      <c r="J36" s="126"/>
      <c r="K36" s="126"/>
      <c r="L36" s="128">
        <v>322580</v>
      </c>
      <c r="M36" s="136">
        <v>322580</v>
      </c>
    </row>
    <row r="37" spans="1:13">
      <c r="A37" s="131" t="s">
        <v>90</v>
      </c>
      <c r="B37" s="132" t="s">
        <v>52</v>
      </c>
      <c r="C37" s="128">
        <f>SUM(D37:K37)</f>
        <v>1000</v>
      </c>
      <c r="D37" s="128"/>
      <c r="E37" s="162">
        <v>1000</v>
      </c>
      <c r="F37" s="163"/>
      <c r="G37" s="162"/>
      <c r="H37" s="163"/>
      <c r="I37" s="163"/>
      <c r="J37" s="126"/>
      <c r="K37" s="126"/>
      <c r="L37" s="139"/>
      <c r="M37" s="141"/>
    </row>
    <row r="38" spans="1:13">
      <c r="A38" s="133">
        <v>3</v>
      </c>
      <c r="B38" s="134" t="s">
        <v>21</v>
      </c>
      <c r="C38" s="128">
        <f t="shared" si="0"/>
        <v>1000</v>
      </c>
      <c r="D38" s="128"/>
      <c r="E38" s="160">
        <v>1000</v>
      </c>
      <c r="F38" s="163"/>
      <c r="G38" s="162"/>
      <c r="H38" s="163"/>
      <c r="I38" s="163"/>
      <c r="J38" s="126"/>
      <c r="K38" s="126"/>
      <c r="L38" s="128"/>
      <c r="M38" s="136"/>
    </row>
    <row r="39" spans="1:13">
      <c r="A39" s="133">
        <v>32</v>
      </c>
      <c r="B39" s="134" t="s">
        <v>89</v>
      </c>
      <c r="C39" s="128">
        <f t="shared" si="0"/>
        <v>1000</v>
      </c>
      <c r="D39" s="128"/>
      <c r="E39" s="160">
        <v>1000</v>
      </c>
      <c r="F39" s="163"/>
      <c r="G39" s="162"/>
      <c r="H39" s="163"/>
      <c r="I39" s="163"/>
      <c r="J39" s="126"/>
      <c r="K39" s="126"/>
      <c r="L39" s="128">
        <v>1000</v>
      </c>
      <c r="M39" s="136">
        <v>1000</v>
      </c>
    </row>
    <row r="40" spans="1:13">
      <c r="A40" s="137">
        <v>322</v>
      </c>
      <c r="B40" s="138" t="s">
        <v>26</v>
      </c>
      <c r="C40" s="128">
        <f t="shared" si="0"/>
        <v>1000</v>
      </c>
      <c r="D40" s="139"/>
      <c r="E40" s="162">
        <v>1000</v>
      </c>
      <c r="F40" s="163"/>
      <c r="G40" s="162"/>
      <c r="H40" s="163"/>
      <c r="I40" s="163"/>
      <c r="J40" s="126"/>
      <c r="K40" s="126"/>
      <c r="L40" s="139"/>
      <c r="M40" s="141"/>
    </row>
    <row r="41" spans="1:13">
      <c r="A41" s="137"/>
      <c r="B41" s="138"/>
      <c r="C41" s="128"/>
      <c r="D41" s="139"/>
      <c r="E41" s="162"/>
      <c r="F41" s="163"/>
      <c r="G41" s="162"/>
      <c r="H41" s="163"/>
      <c r="I41" s="163"/>
      <c r="J41" s="126"/>
      <c r="K41" s="126"/>
      <c r="L41" s="139"/>
      <c r="M41" s="141"/>
    </row>
    <row r="42" spans="1:13" ht="22.5">
      <c r="A42" s="131" t="s">
        <v>53</v>
      </c>
      <c r="B42" s="132" t="s">
        <v>57</v>
      </c>
      <c r="C42" s="128">
        <f>SUM(D42:K42)</f>
        <v>321580</v>
      </c>
      <c r="D42" s="128"/>
      <c r="E42" s="160">
        <v>321580</v>
      </c>
      <c r="F42" s="163"/>
      <c r="G42" s="162"/>
      <c r="H42" s="163"/>
      <c r="I42" s="163"/>
      <c r="J42" s="126"/>
      <c r="K42" s="126"/>
      <c r="L42" s="139"/>
      <c r="M42" s="141"/>
    </row>
    <row r="43" spans="1:13">
      <c r="A43" s="133">
        <v>3</v>
      </c>
      <c r="B43" s="134" t="s">
        <v>21</v>
      </c>
      <c r="C43" s="128">
        <f t="shared" si="0"/>
        <v>321580</v>
      </c>
      <c r="D43" s="128"/>
      <c r="E43" s="160">
        <v>321580</v>
      </c>
      <c r="F43" s="163"/>
      <c r="G43" s="162"/>
      <c r="H43" s="163"/>
      <c r="I43" s="163"/>
      <c r="J43" s="126"/>
      <c r="K43" s="126"/>
      <c r="L43" s="128"/>
      <c r="M43" s="136"/>
    </row>
    <row r="44" spans="1:13">
      <c r="A44" s="133">
        <v>32</v>
      </c>
      <c r="B44" s="134" t="s">
        <v>89</v>
      </c>
      <c r="C44" s="128">
        <f t="shared" si="0"/>
        <v>321580</v>
      </c>
      <c r="D44" s="128"/>
      <c r="E44" s="160">
        <v>321580</v>
      </c>
      <c r="F44" s="163"/>
      <c r="G44" s="162"/>
      <c r="H44" s="163"/>
      <c r="I44" s="163"/>
      <c r="J44" s="126"/>
      <c r="K44" s="126"/>
      <c r="L44" s="128">
        <v>321580</v>
      </c>
      <c r="M44" s="136">
        <v>321580</v>
      </c>
    </row>
    <row r="45" spans="1:13" ht="20.25" customHeight="1">
      <c r="A45" s="137">
        <v>322</v>
      </c>
      <c r="B45" s="138" t="s">
        <v>26</v>
      </c>
      <c r="C45" s="128">
        <f t="shared" si="0"/>
        <v>307580</v>
      </c>
      <c r="D45" s="139"/>
      <c r="E45" s="162">
        <v>307580</v>
      </c>
      <c r="F45" s="163"/>
      <c r="G45" s="162"/>
      <c r="H45" s="161"/>
      <c r="I45" s="163"/>
      <c r="J45" s="126"/>
      <c r="K45" s="126"/>
      <c r="L45" s="139"/>
      <c r="M45" s="141"/>
    </row>
    <row r="46" spans="1:13">
      <c r="A46" s="137">
        <v>323</v>
      </c>
      <c r="B46" s="138" t="s">
        <v>27</v>
      </c>
      <c r="C46" s="128">
        <f t="shared" si="0"/>
        <v>14000</v>
      </c>
      <c r="D46" s="139"/>
      <c r="E46" s="162">
        <v>14000</v>
      </c>
      <c r="F46" s="163"/>
      <c r="G46" s="162"/>
      <c r="H46" s="163"/>
      <c r="I46" s="163"/>
      <c r="J46" s="126"/>
      <c r="K46" s="126"/>
      <c r="L46" s="139"/>
      <c r="M46" s="141"/>
    </row>
    <row r="47" spans="1:13" hidden="1">
      <c r="A47" s="137"/>
      <c r="B47" s="138"/>
      <c r="C47" s="128">
        <f t="shared" si="0"/>
        <v>0</v>
      </c>
      <c r="D47" s="126"/>
      <c r="E47" s="163"/>
      <c r="F47" s="163"/>
      <c r="G47" s="162"/>
      <c r="H47" s="163"/>
      <c r="I47" s="162"/>
      <c r="J47" s="126"/>
      <c r="K47" s="126"/>
      <c r="L47" s="126"/>
      <c r="M47" s="127"/>
    </row>
    <row r="48" spans="1:13" ht="0.75" customHeight="1">
      <c r="A48" s="137"/>
      <c r="B48" s="138"/>
      <c r="C48" s="128">
        <f t="shared" si="0"/>
        <v>0</v>
      </c>
      <c r="D48" s="126"/>
      <c r="E48" s="163"/>
      <c r="F48" s="163"/>
      <c r="G48" s="162"/>
      <c r="H48" s="163"/>
      <c r="I48" s="160"/>
      <c r="J48" s="126"/>
      <c r="K48" s="126"/>
      <c r="L48" s="139"/>
      <c r="M48" s="141"/>
    </row>
    <row r="49" spans="1:13" ht="12" customHeight="1">
      <c r="A49" s="131" t="s">
        <v>80</v>
      </c>
      <c r="B49" s="132" t="s">
        <v>69</v>
      </c>
      <c r="C49" s="128">
        <v>6000</v>
      </c>
      <c r="D49" s="139"/>
      <c r="E49" s="163"/>
      <c r="F49" s="163"/>
      <c r="G49" s="162"/>
      <c r="H49" s="163"/>
      <c r="I49" s="160">
        <v>6000</v>
      </c>
      <c r="J49" s="126"/>
      <c r="K49" s="126"/>
      <c r="L49" s="128">
        <v>6000</v>
      </c>
      <c r="M49" s="136">
        <v>6000</v>
      </c>
    </row>
    <row r="50" spans="1:13" ht="12" customHeight="1">
      <c r="A50" s="133">
        <v>32</v>
      </c>
      <c r="B50" s="134" t="s">
        <v>89</v>
      </c>
      <c r="C50" s="128">
        <f t="shared" si="0"/>
        <v>6000</v>
      </c>
      <c r="D50" s="139"/>
      <c r="E50" s="163"/>
      <c r="F50" s="163"/>
      <c r="G50" s="162"/>
      <c r="H50" s="163"/>
      <c r="I50" s="160">
        <v>6000</v>
      </c>
      <c r="J50" s="126"/>
      <c r="K50" s="126"/>
      <c r="L50" s="128">
        <v>6000</v>
      </c>
      <c r="M50" s="136">
        <v>6000</v>
      </c>
    </row>
    <row r="51" spans="1:13" ht="12" customHeight="1">
      <c r="A51" s="177">
        <v>321</v>
      </c>
      <c r="B51" s="178" t="s">
        <v>25</v>
      </c>
      <c r="C51" s="128">
        <f t="shared" si="0"/>
        <v>4000</v>
      </c>
      <c r="D51" s="139"/>
      <c r="E51" s="163"/>
      <c r="F51" s="163"/>
      <c r="G51" s="162"/>
      <c r="H51" s="163"/>
      <c r="I51" s="162">
        <v>4000</v>
      </c>
      <c r="J51" s="126"/>
      <c r="K51" s="126"/>
      <c r="L51" s="128"/>
      <c r="M51" s="136"/>
    </row>
    <row r="52" spans="1:13" ht="12" customHeight="1">
      <c r="A52" s="137">
        <v>322</v>
      </c>
      <c r="B52" s="138" t="s">
        <v>26</v>
      </c>
      <c r="C52" s="128">
        <f t="shared" si="0"/>
        <v>1000</v>
      </c>
      <c r="D52" s="139"/>
      <c r="E52" s="163"/>
      <c r="F52" s="163"/>
      <c r="G52" s="162"/>
      <c r="H52" s="163"/>
      <c r="I52" s="162">
        <v>1000</v>
      </c>
      <c r="J52" s="126"/>
      <c r="K52" s="126"/>
      <c r="L52" s="139"/>
      <c r="M52" s="141"/>
    </row>
    <row r="53" spans="1:13" ht="12" customHeight="1">
      <c r="A53" s="137">
        <v>329</v>
      </c>
      <c r="B53" s="138" t="s">
        <v>28</v>
      </c>
      <c r="C53" s="128">
        <f t="shared" si="0"/>
        <v>1000</v>
      </c>
      <c r="D53" s="126"/>
      <c r="E53" s="163"/>
      <c r="F53" s="163"/>
      <c r="G53" s="162"/>
      <c r="H53" s="163"/>
      <c r="I53" s="162">
        <v>1000</v>
      </c>
      <c r="J53" s="126"/>
      <c r="K53" s="126"/>
      <c r="L53" s="139"/>
      <c r="M53" s="141"/>
    </row>
    <row r="54" spans="1:13" ht="12" customHeight="1">
      <c r="A54" s="137"/>
      <c r="B54" s="138"/>
      <c r="C54" s="128"/>
      <c r="D54" s="126"/>
      <c r="E54" s="163"/>
      <c r="F54" s="163"/>
      <c r="G54" s="162"/>
      <c r="H54" s="163"/>
      <c r="I54" s="162"/>
      <c r="J54" s="126"/>
      <c r="K54" s="126"/>
      <c r="L54" s="126"/>
      <c r="M54" s="127"/>
    </row>
    <row r="55" spans="1:13" ht="12" customHeight="1">
      <c r="A55" s="131" t="s">
        <v>64</v>
      </c>
      <c r="B55" s="132" t="s">
        <v>91</v>
      </c>
      <c r="C55" s="128">
        <f t="shared" si="0"/>
        <v>40000</v>
      </c>
      <c r="D55" s="126"/>
      <c r="E55" s="163"/>
      <c r="F55" s="160">
        <v>25000</v>
      </c>
      <c r="G55" s="162"/>
      <c r="H55" s="163"/>
      <c r="I55" s="162"/>
      <c r="J55" s="126"/>
      <c r="K55" s="160">
        <v>15000</v>
      </c>
      <c r="L55" s="128">
        <v>40000</v>
      </c>
      <c r="M55" s="136">
        <v>40000</v>
      </c>
    </row>
    <row r="56" spans="1:13" ht="12" customHeight="1">
      <c r="A56" s="133">
        <v>32</v>
      </c>
      <c r="B56" s="134" t="s">
        <v>89</v>
      </c>
      <c r="C56" s="128">
        <f t="shared" si="0"/>
        <v>37000</v>
      </c>
      <c r="D56" s="126"/>
      <c r="E56" s="163"/>
      <c r="F56" s="160">
        <v>22000</v>
      </c>
      <c r="G56" s="162"/>
      <c r="H56" s="163"/>
      <c r="I56" s="162"/>
      <c r="J56" s="126"/>
      <c r="K56" s="160">
        <v>15000</v>
      </c>
      <c r="L56" s="128">
        <v>37000</v>
      </c>
      <c r="M56" s="136">
        <v>37000</v>
      </c>
    </row>
    <row r="57" spans="1:13" ht="12" customHeight="1">
      <c r="A57" s="137">
        <v>321</v>
      </c>
      <c r="B57" s="138" t="s">
        <v>25</v>
      </c>
      <c r="C57" s="128">
        <f t="shared" si="0"/>
        <v>3000</v>
      </c>
      <c r="D57" s="126"/>
      <c r="E57" s="163"/>
      <c r="F57" s="162">
        <v>3000</v>
      </c>
      <c r="G57" s="162"/>
      <c r="H57" s="163"/>
      <c r="I57" s="162"/>
      <c r="J57" s="126"/>
      <c r="K57" s="162"/>
      <c r="L57" s="126"/>
      <c r="M57" s="127"/>
    </row>
    <row r="58" spans="1:13" ht="12" customHeight="1">
      <c r="A58" s="137">
        <v>322</v>
      </c>
      <c r="B58" s="138" t="s">
        <v>96</v>
      </c>
      <c r="C58" s="128">
        <f t="shared" si="0"/>
        <v>18000</v>
      </c>
      <c r="D58" s="126"/>
      <c r="E58" s="163"/>
      <c r="F58" s="162">
        <v>8000</v>
      </c>
      <c r="G58" s="162"/>
      <c r="H58" s="163"/>
      <c r="I58" s="162"/>
      <c r="J58" s="126"/>
      <c r="K58" s="162">
        <v>10000</v>
      </c>
      <c r="L58" s="126"/>
      <c r="M58" s="127"/>
    </row>
    <row r="59" spans="1:13" ht="12" customHeight="1">
      <c r="A59" s="137">
        <v>323</v>
      </c>
      <c r="B59" s="138" t="s">
        <v>27</v>
      </c>
      <c r="C59" s="128">
        <f t="shared" si="0"/>
        <v>5000</v>
      </c>
      <c r="D59" s="126"/>
      <c r="E59" s="163"/>
      <c r="F59" s="162">
        <v>5000</v>
      </c>
      <c r="G59" s="162"/>
      <c r="H59" s="163"/>
      <c r="I59" s="162"/>
      <c r="J59" s="126"/>
      <c r="K59" s="162"/>
      <c r="L59" s="126"/>
      <c r="M59" s="127"/>
    </row>
    <row r="60" spans="1:13" ht="12" customHeight="1">
      <c r="A60" s="175">
        <v>329</v>
      </c>
      <c r="B60" s="176" t="s">
        <v>28</v>
      </c>
      <c r="C60" s="128">
        <f t="shared" si="0"/>
        <v>11000</v>
      </c>
      <c r="D60" s="126"/>
      <c r="E60" s="163"/>
      <c r="F60" s="162">
        <v>6000</v>
      </c>
      <c r="G60" s="162"/>
      <c r="H60" s="163"/>
      <c r="I60" s="140"/>
      <c r="J60" s="126"/>
      <c r="K60" s="162">
        <v>5000</v>
      </c>
      <c r="L60" s="126"/>
      <c r="M60" s="127"/>
    </row>
    <row r="61" spans="1:13" ht="12" customHeight="1">
      <c r="A61" s="172">
        <v>34</v>
      </c>
      <c r="B61" s="173" t="s">
        <v>103</v>
      </c>
      <c r="C61" s="160">
        <f t="shared" si="0"/>
        <v>3000</v>
      </c>
      <c r="D61" s="161"/>
      <c r="E61" s="161"/>
      <c r="F61" s="160">
        <v>3000</v>
      </c>
      <c r="G61" s="160"/>
      <c r="H61" s="161"/>
      <c r="I61" s="160"/>
      <c r="J61" s="161"/>
      <c r="K61" s="160"/>
      <c r="L61" s="160">
        <v>3000</v>
      </c>
      <c r="M61" s="179">
        <v>3000</v>
      </c>
    </row>
    <row r="62" spans="1:13" ht="12" customHeight="1">
      <c r="A62" s="175">
        <v>343</v>
      </c>
      <c r="B62" s="176" t="s">
        <v>29</v>
      </c>
      <c r="C62" s="128">
        <f t="shared" si="0"/>
        <v>3000</v>
      </c>
      <c r="D62" s="126"/>
      <c r="E62" s="163"/>
      <c r="F62" s="162">
        <v>3000</v>
      </c>
      <c r="G62" s="162"/>
      <c r="H62" s="163"/>
      <c r="I62" s="140"/>
      <c r="J62" s="126"/>
      <c r="K62" s="162"/>
      <c r="L62" s="126"/>
      <c r="M62" s="127"/>
    </row>
    <row r="63" spans="1:13" ht="12" customHeight="1">
      <c r="A63" s="170"/>
      <c r="B63" s="171"/>
      <c r="C63" s="128"/>
      <c r="D63" s="126"/>
      <c r="E63" s="163"/>
      <c r="F63" s="162"/>
      <c r="G63" s="162"/>
      <c r="H63" s="163"/>
      <c r="I63" s="140"/>
      <c r="J63" s="126"/>
      <c r="K63" s="140"/>
      <c r="L63" s="126"/>
      <c r="M63" s="127"/>
    </row>
    <row r="64" spans="1:13" ht="12" customHeight="1">
      <c r="A64" s="131" t="s">
        <v>66</v>
      </c>
      <c r="B64" s="132" t="s">
        <v>83</v>
      </c>
      <c r="C64" s="128">
        <f t="shared" si="0"/>
        <v>30000</v>
      </c>
      <c r="D64" s="126"/>
      <c r="E64" s="163"/>
      <c r="F64" s="140"/>
      <c r="G64" s="160">
        <v>30000</v>
      </c>
      <c r="H64" s="163"/>
      <c r="I64" s="162"/>
      <c r="J64" s="126"/>
      <c r="K64" s="126"/>
      <c r="L64" s="128">
        <v>30000</v>
      </c>
      <c r="M64" s="136">
        <v>30000</v>
      </c>
    </row>
    <row r="65" spans="1:13" ht="12" customHeight="1">
      <c r="A65" s="133">
        <v>31</v>
      </c>
      <c r="B65" s="134" t="s">
        <v>102</v>
      </c>
      <c r="C65" s="128">
        <f t="shared" si="0"/>
        <v>2000</v>
      </c>
      <c r="D65" s="126"/>
      <c r="E65" s="163"/>
      <c r="F65" s="140"/>
      <c r="G65" s="160">
        <v>2000</v>
      </c>
      <c r="H65" s="163"/>
      <c r="I65" s="162"/>
      <c r="J65" s="126"/>
      <c r="K65" s="126"/>
      <c r="L65" s="128">
        <v>2000</v>
      </c>
      <c r="M65" s="136">
        <v>2000</v>
      </c>
    </row>
    <row r="66" spans="1:13" ht="12" customHeight="1">
      <c r="A66" s="137">
        <v>312</v>
      </c>
      <c r="B66" s="138" t="s">
        <v>23</v>
      </c>
      <c r="C66" s="128">
        <f t="shared" si="0"/>
        <v>2000</v>
      </c>
      <c r="D66" s="126"/>
      <c r="E66" s="163"/>
      <c r="F66" s="140"/>
      <c r="G66" s="162">
        <v>2000</v>
      </c>
      <c r="H66" s="163"/>
      <c r="I66" s="162"/>
      <c r="J66" s="126"/>
      <c r="K66" s="126"/>
      <c r="L66" s="123"/>
      <c r="M66" s="124"/>
    </row>
    <row r="67" spans="1:13" ht="12" customHeight="1">
      <c r="A67" s="122">
        <v>32</v>
      </c>
      <c r="B67" s="142" t="s">
        <v>89</v>
      </c>
      <c r="C67" s="128">
        <f t="shared" si="0"/>
        <v>28000</v>
      </c>
      <c r="D67" s="126"/>
      <c r="E67" s="163"/>
      <c r="F67" s="140"/>
      <c r="G67" s="160">
        <v>28000</v>
      </c>
      <c r="H67" s="163"/>
      <c r="I67" s="162"/>
      <c r="J67" s="126"/>
      <c r="K67" s="126"/>
      <c r="L67" s="128">
        <v>28000</v>
      </c>
      <c r="M67" s="136">
        <v>28000</v>
      </c>
    </row>
    <row r="68" spans="1:13" ht="12" customHeight="1">
      <c r="A68" s="137">
        <v>321</v>
      </c>
      <c r="B68" s="138" t="s">
        <v>25</v>
      </c>
      <c r="C68" s="128">
        <f t="shared" si="0"/>
        <v>8000</v>
      </c>
      <c r="D68" s="126"/>
      <c r="E68" s="163"/>
      <c r="F68" s="140"/>
      <c r="G68" s="162">
        <v>8000</v>
      </c>
      <c r="H68" s="163"/>
      <c r="I68" s="162"/>
      <c r="J68" s="126"/>
      <c r="K68" s="126"/>
      <c r="L68" s="126"/>
      <c r="M68" s="127"/>
    </row>
    <row r="69" spans="1:13" ht="12" customHeight="1">
      <c r="A69" s="137">
        <v>322</v>
      </c>
      <c r="B69" s="138" t="s">
        <v>26</v>
      </c>
      <c r="C69" s="128">
        <f t="shared" si="0"/>
        <v>5000</v>
      </c>
      <c r="D69" s="126"/>
      <c r="E69" s="163"/>
      <c r="F69" s="140"/>
      <c r="G69" s="162">
        <v>5000</v>
      </c>
      <c r="H69" s="163"/>
      <c r="I69" s="162"/>
      <c r="J69" s="126"/>
      <c r="K69" s="126"/>
      <c r="L69" s="126"/>
      <c r="M69" s="127"/>
    </row>
    <row r="70" spans="1:13" ht="12" customHeight="1">
      <c r="A70" s="137">
        <v>323</v>
      </c>
      <c r="B70" s="138" t="s">
        <v>27</v>
      </c>
      <c r="C70" s="128">
        <f t="shared" si="0"/>
        <v>5000</v>
      </c>
      <c r="D70" s="126"/>
      <c r="E70" s="163"/>
      <c r="F70" s="140"/>
      <c r="G70" s="162">
        <v>5000</v>
      </c>
      <c r="H70" s="163"/>
      <c r="I70" s="162"/>
      <c r="J70" s="126"/>
      <c r="K70" s="126"/>
      <c r="L70" s="126"/>
      <c r="M70" s="127"/>
    </row>
    <row r="71" spans="1:13" ht="12" customHeight="1">
      <c r="A71" s="137">
        <v>329</v>
      </c>
      <c r="B71" s="138" t="s">
        <v>28</v>
      </c>
      <c r="C71" s="128">
        <f t="shared" si="0"/>
        <v>10000</v>
      </c>
      <c r="D71" s="126"/>
      <c r="E71" s="163"/>
      <c r="F71" s="140"/>
      <c r="G71" s="162">
        <v>10000</v>
      </c>
      <c r="H71" s="163"/>
      <c r="I71" s="162"/>
      <c r="J71" s="126"/>
      <c r="K71" s="126"/>
      <c r="L71" s="126"/>
      <c r="M71" s="127"/>
    </row>
    <row r="72" spans="1:13" ht="12" customHeight="1">
      <c r="A72" s="137"/>
      <c r="B72" s="138"/>
      <c r="C72" s="128"/>
      <c r="D72" s="126"/>
      <c r="E72" s="163"/>
      <c r="F72" s="162"/>
      <c r="G72" s="162"/>
      <c r="H72" s="163"/>
      <c r="I72" s="162"/>
      <c r="J72" s="126"/>
      <c r="K72" s="126"/>
      <c r="L72" s="126"/>
      <c r="M72" s="127"/>
    </row>
    <row r="73" spans="1:13" ht="12" customHeight="1">
      <c r="A73" s="131" t="s">
        <v>70</v>
      </c>
      <c r="B73" s="132" t="s">
        <v>97</v>
      </c>
      <c r="C73" s="128">
        <f t="shared" si="0"/>
        <v>88000</v>
      </c>
      <c r="D73" s="126"/>
      <c r="E73" s="163"/>
      <c r="F73" s="162"/>
      <c r="G73" s="162"/>
      <c r="H73" s="160">
        <v>88000</v>
      </c>
      <c r="I73" s="162"/>
      <c r="J73" s="126"/>
      <c r="K73" s="126"/>
      <c r="L73" s="128">
        <v>88000</v>
      </c>
      <c r="M73" s="136">
        <v>88000</v>
      </c>
    </row>
    <row r="74" spans="1:13" ht="12" customHeight="1">
      <c r="A74" s="133">
        <v>31</v>
      </c>
      <c r="B74" s="134" t="s">
        <v>102</v>
      </c>
      <c r="C74" s="128">
        <f t="shared" si="0"/>
        <v>10000</v>
      </c>
      <c r="D74" s="126"/>
      <c r="E74" s="163"/>
      <c r="F74" s="162"/>
      <c r="G74" s="162"/>
      <c r="H74" s="160">
        <v>10000</v>
      </c>
      <c r="I74" s="162"/>
      <c r="J74" s="126"/>
      <c r="K74" s="126"/>
      <c r="L74" s="128">
        <v>10000</v>
      </c>
      <c r="M74" s="136">
        <v>10000</v>
      </c>
    </row>
    <row r="75" spans="1:13" ht="12" customHeight="1">
      <c r="A75" s="137">
        <v>312</v>
      </c>
      <c r="B75" s="138" t="s">
        <v>98</v>
      </c>
      <c r="C75" s="128">
        <f t="shared" ref="C75:C140" si="1">SUM(D75:K75)</f>
        <v>10000</v>
      </c>
      <c r="D75" s="126"/>
      <c r="E75" s="163"/>
      <c r="F75" s="162"/>
      <c r="G75" s="162"/>
      <c r="H75" s="162">
        <v>10000</v>
      </c>
      <c r="I75" s="162"/>
      <c r="J75" s="126"/>
      <c r="K75" s="126"/>
      <c r="L75" s="123"/>
      <c r="M75" s="124"/>
    </row>
    <row r="76" spans="1:13" ht="12" customHeight="1">
      <c r="A76" s="122">
        <v>32</v>
      </c>
      <c r="B76" s="142" t="s">
        <v>89</v>
      </c>
      <c r="C76" s="128">
        <f t="shared" si="1"/>
        <v>78000</v>
      </c>
      <c r="D76" s="126"/>
      <c r="E76" s="163"/>
      <c r="F76" s="162"/>
      <c r="G76" s="162"/>
      <c r="H76" s="160">
        <v>78000</v>
      </c>
      <c r="I76" s="162"/>
      <c r="J76" s="126"/>
      <c r="K76" s="126"/>
      <c r="L76" s="128">
        <v>78000</v>
      </c>
      <c r="M76" s="136">
        <v>78000</v>
      </c>
    </row>
    <row r="77" spans="1:13" ht="12" customHeight="1">
      <c r="A77" s="137">
        <v>323</v>
      </c>
      <c r="B77" s="138" t="s">
        <v>99</v>
      </c>
      <c r="C77" s="128">
        <f t="shared" si="1"/>
        <v>8000</v>
      </c>
      <c r="D77" s="126"/>
      <c r="E77" s="163"/>
      <c r="F77" s="162"/>
      <c r="G77" s="162"/>
      <c r="H77" s="162">
        <v>8000</v>
      </c>
      <c r="I77" s="162"/>
      <c r="J77" s="126"/>
      <c r="K77" s="126"/>
      <c r="L77" s="123"/>
      <c r="M77" s="124"/>
    </row>
    <row r="78" spans="1:13" ht="12" customHeight="1">
      <c r="A78" s="175">
        <v>322</v>
      </c>
      <c r="B78" s="176" t="s">
        <v>113</v>
      </c>
      <c r="C78" s="128">
        <f t="shared" si="1"/>
        <v>45000</v>
      </c>
      <c r="D78" s="126"/>
      <c r="E78" s="163"/>
      <c r="F78" s="162"/>
      <c r="G78" s="162"/>
      <c r="H78" s="162">
        <v>45000</v>
      </c>
      <c r="I78" s="162"/>
      <c r="J78" s="126"/>
      <c r="K78" s="126"/>
      <c r="L78" s="123"/>
      <c r="M78" s="124"/>
    </row>
    <row r="79" spans="1:13" ht="12" customHeight="1">
      <c r="A79" s="175">
        <v>322</v>
      </c>
      <c r="B79" s="176" t="s">
        <v>117</v>
      </c>
      <c r="C79" s="128">
        <f t="shared" si="1"/>
        <v>20000</v>
      </c>
      <c r="D79" s="126"/>
      <c r="E79" s="163"/>
      <c r="F79" s="162"/>
      <c r="G79" s="162"/>
      <c r="H79" s="162">
        <v>20000</v>
      </c>
      <c r="I79" s="162"/>
      <c r="J79" s="126"/>
      <c r="K79" s="126"/>
      <c r="L79" s="123"/>
      <c r="M79" s="124"/>
    </row>
    <row r="80" spans="1:13" ht="12" customHeight="1">
      <c r="A80" s="175">
        <v>329</v>
      </c>
      <c r="B80" s="176" t="s">
        <v>112</v>
      </c>
      <c r="C80" s="128">
        <f t="shared" si="1"/>
        <v>5000</v>
      </c>
      <c r="D80" s="126"/>
      <c r="E80" s="163"/>
      <c r="F80" s="162"/>
      <c r="G80" s="162"/>
      <c r="H80" s="162">
        <v>5000</v>
      </c>
      <c r="I80" s="162"/>
      <c r="J80" s="126"/>
      <c r="K80" s="126"/>
      <c r="L80" s="123"/>
      <c r="M80" s="124"/>
    </row>
    <row r="81" spans="1:13" ht="12" customHeight="1">
      <c r="A81" s="137"/>
      <c r="B81" s="138"/>
      <c r="C81" s="128"/>
      <c r="D81" s="126"/>
      <c r="E81" s="163"/>
      <c r="F81" s="162"/>
      <c r="G81" s="162"/>
      <c r="H81" s="162"/>
      <c r="I81" s="162"/>
      <c r="J81" s="163"/>
      <c r="K81" s="126"/>
      <c r="L81" s="123"/>
      <c r="M81" s="124"/>
    </row>
    <row r="82" spans="1:13" ht="12" customHeight="1">
      <c r="A82" s="131" t="s">
        <v>73</v>
      </c>
      <c r="B82" s="132" t="s">
        <v>100</v>
      </c>
      <c r="C82" s="128">
        <f t="shared" si="1"/>
        <v>3000</v>
      </c>
      <c r="D82" s="126"/>
      <c r="E82" s="163"/>
      <c r="F82" s="162"/>
      <c r="G82" s="162"/>
      <c r="H82" s="162"/>
      <c r="I82" s="162"/>
      <c r="J82" s="160">
        <v>3000</v>
      </c>
      <c r="K82" s="126"/>
      <c r="L82" s="128">
        <v>3000</v>
      </c>
      <c r="M82" s="136">
        <v>3000</v>
      </c>
    </row>
    <row r="83" spans="1:13" ht="12" customHeight="1">
      <c r="A83" s="133">
        <v>32</v>
      </c>
      <c r="B83" s="134" t="s">
        <v>89</v>
      </c>
      <c r="C83" s="128">
        <f t="shared" si="1"/>
        <v>3000</v>
      </c>
      <c r="D83" s="126"/>
      <c r="E83" s="163"/>
      <c r="F83" s="162"/>
      <c r="G83" s="162"/>
      <c r="H83" s="162"/>
      <c r="I83" s="162"/>
      <c r="J83" s="160">
        <v>3000</v>
      </c>
      <c r="K83" s="126"/>
      <c r="L83" s="128">
        <v>3000</v>
      </c>
      <c r="M83" s="136">
        <v>3000</v>
      </c>
    </row>
    <row r="84" spans="1:13" ht="12" customHeight="1">
      <c r="A84" s="137">
        <v>323</v>
      </c>
      <c r="B84" s="138" t="s">
        <v>27</v>
      </c>
      <c r="C84" s="128">
        <f t="shared" si="1"/>
        <v>3000</v>
      </c>
      <c r="D84" s="126"/>
      <c r="E84" s="163"/>
      <c r="F84" s="162"/>
      <c r="G84" s="162"/>
      <c r="H84" s="162"/>
      <c r="I84" s="162"/>
      <c r="J84" s="162">
        <v>3000</v>
      </c>
      <c r="K84" s="126"/>
      <c r="L84" s="126"/>
      <c r="M84" s="127"/>
    </row>
    <row r="85" spans="1:13">
      <c r="A85" s="122"/>
      <c r="B85" s="138"/>
      <c r="C85" s="128"/>
      <c r="D85" s="139"/>
      <c r="E85" s="163"/>
      <c r="F85" s="163"/>
      <c r="G85" s="162"/>
      <c r="H85" s="163"/>
      <c r="I85" s="162"/>
      <c r="J85" s="126"/>
      <c r="K85" s="126"/>
      <c r="L85" s="126"/>
      <c r="M85" s="127"/>
    </row>
    <row r="86" spans="1:13" s="4" customFormat="1" ht="12.75" customHeight="1">
      <c r="A86" s="129" t="s">
        <v>58</v>
      </c>
      <c r="B86" s="130" t="s">
        <v>59</v>
      </c>
      <c r="C86" s="128"/>
      <c r="D86" s="128"/>
      <c r="E86" s="160"/>
      <c r="F86" s="160"/>
      <c r="G86" s="160"/>
      <c r="H86" s="160"/>
      <c r="I86" s="160"/>
      <c r="J86" s="128"/>
      <c r="K86" s="128"/>
      <c r="L86" s="128"/>
      <c r="M86" s="136"/>
    </row>
    <row r="87" spans="1:13" s="4" customFormat="1">
      <c r="A87" s="131" t="s">
        <v>53</v>
      </c>
      <c r="B87" s="132" t="s">
        <v>60</v>
      </c>
      <c r="C87" s="128"/>
      <c r="D87" s="128"/>
      <c r="E87" s="160"/>
      <c r="F87" s="160"/>
      <c r="G87" s="160"/>
      <c r="H87" s="160"/>
      <c r="I87" s="160"/>
      <c r="J87" s="128"/>
      <c r="K87" s="128"/>
      <c r="L87" s="128"/>
      <c r="M87" s="136"/>
    </row>
    <row r="88" spans="1:13" s="4" customFormat="1">
      <c r="A88" s="133">
        <v>3</v>
      </c>
      <c r="B88" s="134" t="s">
        <v>21</v>
      </c>
      <c r="C88" s="128">
        <v>0</v>
      </c>
      <c r="D88" s="128"/>
      <c r="E88" s="160">
        <f>E90</f>
        <v>0</v>
      </c>
      <c r="F88" s="160"/>
      <c r="G88" s="160"/>
      <c r="H88" s="160"/>
      <c r="I88" s="160"/>
      <c r="J88" s="128"/>
      <c r="K88" s="128"/>
      <c r="L88" s="128"/>
      <c r="M88" s="136"/>
    </row>
    <row r="89" spans="1:13" s="4" customFormat="1">
      <c r="A89" s="133">
        <v>32</v>
      </c>
      <c r="B89" s="134" t="s">
        <v>89</v>
      </c>
      <c r="C89" s="128">
        <v>0</v>
      </c>
      <c r="D89" s="128"/>
      <c r="E89" s="160">
        <v>0</v>
      </c>
      <c r="F89" s="128"/>
      <c r="G89" s="128"/>
      <c r="H89" s="128"/>
      <c r="I89" s="128"/>
      <c r="J89" s="128"/>
      <c r="K89" s="128"/>
      <c r="L89" s="128"/>
      <c r="M89" s="136"/>
    </row>
    <row r="90" spans="1:13">
      <c r="A90" s="137">
        <v>323</v>
      </c>
      <c r="B90" s="138" t="s">
        <v>27</v>
      </c>
      <c r="C90" s="128">
        <v>0</v>
      </c>
      <c r="D90" s="139"/>
      <c r="E90" s="162">
        <v>0</v>
      </c>
      <c r="F90" s="139"/>
      <c r="G90" s="139"/>
      <c r="H90" s="139"/>
      <c r="I90" s="139"/>
      <c r="J90" s="139"/>
      <c r="K90" s="139"/>
      <c r="L90" s="128"/>
      <c r="M90" s="136"/>
    </row>
    <row r="91" spans="1:13">
      <c r="A91" s="122"/>
      <c r="B91" s="138"/>
      <c r="C91" s="128"/>
      <c r="D91" s="139"/>
      <c r="E91" s="162"/>
      <c r="F91" s="139"/>
      <c r="G91" s="139"/>
      <c r="H91" s="139"/>
      <c r="I91" s="139"/>
      <c r="J91" s="139"/>
      <c r="K91" s="139"/>
      <c r="L91" s="139"/>
      <c r="M91" s="141"/>
    </row>
    <row r="92" spans="1:13" s="4" customFormat="1" ht="12.75" customHeight="1">
      <c r="A92" s="129"/>
      <c r="B92" s="130" t="s">
        <v>61</v>
      </c>
      <c r="C92" s="128"/>
      <c r="D92" s="128"/>
      <c r="E92" s="160"/>
      <c r="F92" s="128"/>
      <c r="G92" s="128"/>
      <c r="H92" s="128"/>
      <c r="I92" s="128"/>
      <c r="J92" s="128"/>
      <c r="K92" s="128"/>
      <c r="L92" s="128"/>
      <c r="M92" s="136"/>
    </row>
    <row r="93" spans="1:13" s="4" customFormat="1">
      <c r="A93" s="129" t="s">
        <v>79</v>
      </c>
      <c r="B93" s="130" t="s">
        <v>62</v>
      </c>
      <c r="C93" s="128"/>
      <c r="D93" s="128"/>
      <c r="E93" s="160"/>
      <c r="F93" s="128"/>
      <c r="G93" s="128"/>
      <c r="H93" s="128"/>
      <c r="I93" s="128"/>
      <c r="J93" s="128"/>
      <c r="K93" s="128"/>
      <c r="L93" s="128"/>
      <c r="M93" s="136"/>
    </row>
    <row r="94" spans="1:13" s="4" customFormat="1">
      <c r="A94" s="131" t="s">
        <v>53</v>
      </c>
      <c r="B94" s="132" t="s">
        <v>63</v>
      </c>
      <c r="C94" s="128">
        <f t="shared" si="1"/>
        <v>48500</v>
      </c>
      <c r="D94" s="128"/>
      <c r="E94" s="160">
        <v>48500</v>
      </c>
      <c r="F94" s="128"/>
      <c r="G94" s="128"/>
      <c r="H94" s="128"/>
      <c r="I94" s="128"/>
      <c r="J94" s="128"/>
      <c r="K94" s="128"/>
      <c r="L94" s="128">
        <v>48500</v>
      </c>
      <c r="M94" s="136">
        <v>48500</v>
      </c>
    </row>
    <row r="95" spans="1:13" s="4" customFormat="1">
      <c r="A95" s="122">
        <v>4</v>
      </c>
      <c r="B95" s="142" t="s">
        <v>31</v>
      </c>
      <c r="C95" s="128">
        <f t="shared" si="1"/>
        <v>48500</v>
      </c>
      <c r="D95" s="128"/>
      <c r="E95" s="160">
        <v>48500</v>
      </c>
      <c r="F95" s="128"/>
      <c r="G95" s="128"/>
      <c r="H95" s="128"/>
      <c r="I95" s="128"/>
      <c r="J95" s="128"/>
      <c r="K95" s="128"/>
      <c r="L95" s="128"/>
      <c r="M95" s="136"/>
    </row>
    <row r="96" spans="1:13" s="4" customFormat="1">
      <c r="A96" s="122">
        <v>42</v>
      </c>
      <c r="B96" s="142" t="s">
        <v>104</v>
      </c>
      <c r="C96" s="128">
        <f t="shared" si="1"/>
        <v>48500</v>
      </c>
      <c r="D96" s="128"/>
      <c r="E96" s="160">
        <v>48500</v>
      </c>
      <c r="F96" s="128"/>
      <c r="G96" s="128"/>
      <c r="H96" s="128"/>
      <c r="I96" s="128"/>
      <c r="J96" s="128"/>
      <c r="K96" s="128"/>
      <c r="L96" s="128">
        <v>48500</v>
      </c>
      <c r="M96" s="136">
        <v>48500</v>
      </c>
    </row>
    <row r="97" spans="1:13">
      <c r="A97" s="137">
        <v>422</v>
      </c>
      <c r="B97" s="138" t="s">
        <v>30</v>
      </c>
      <c r="C97" s="128">
        <f t="shared" si="1"/>
        <v>48500</v>
      </c>
      <c r="D97" s="139"/>
      <c r="E97" s="162">
        <v>48500</v>
      </c>
      <c r="F97" s="139"/>
      <c r="G97" s="139"/>
      <c r="H97" s="139"/>
      <c r="I97" s="139"/>
      <c r="J97" s="139"/>
      <c r="K97" s="139"/>
      <c r="L97" s="139"/>
      <c r="M97" s="141"/>
    </row>
    <row r="98" spans="1:13">
      <c r="A98" s="137"/>
      <c r="B98" s="138"/>
      <c r="C98" s="128"/>
      <c r="D98" s="139"/>
      <c r="E98" s="140"/>
      <c r="F98" s="139"/>
      <c r="G98" s="139"/>
      <c r="H98" s="139"/>
      <c r="I98" s="139"/>
      <c r="J98" s="139"/>
      <c r="K98" s="139"/>
      <c r="L98" s="139"/>
      <c r="M98" s="141"/>
    </row>
    <row r="99" spans="1:13">
      <c r="A99" s="131" t="s">
        <v>64</v>
      </c>
      <c r="B99" s="132" t="s">
        <v>91</v>
      </c>
      <c r="C99" s="128">
        <f t="shared" si="1"/>
        <v>15000</v>
      </c>
      <c r="D99" s="139"/>
      <c r="E99" s="140"/>
      <c r="F99" s="128">
        <v>10000</v>
      </c>
      <c r="G99" s="139"/>
      <c r="H99" s="139"/>
      <c r="I99" s="139"/>
      <c r="J99" s="139"/>
      <c r="K99" s="128">
        <v>5000</v>
      </c>
      <c r="L99" s="128">
        <v>15000</v>
      </c>
      <c r="M99" s="136">
        <v>15000</v>
      </c>
    </row>
    <row r="100" spans="1:13">
      <c r="A100" s="133">
        <v>42</v>
      </c>
      <c r="B100" s="138" t="s">
        <v>104</v>
      </c>
      <c r="C100" s="128">
        <f t="shared" si="1"/>
        <v>15000</v>
      </c>
      <c r="D100" s="139"/>
      <c r="E100" s="140"/>
      <c r="F100" s="128">
        <v>10000</v>
      </c>
      <c r="G100" s="139"/>
      <c r="H100" s="139"/>
      <c r="I100" s="139"/>
      <c r="J100" s="139"/>
      <c r="K100" s="128">
        <v>5000</v>
      </c>
      <c r="L100" s="128">
        <v>15000</v>
      </c>
      <c r="M100" s="136">
        <v>15000</v>
      </c>
    </row>
    <row r="101" spans="1:13">
      <c r="A101" s="137">
        <v>422</v>
      </c>
      <c r="B101" s="138" t="s">
        <v>30</v>
      </c>
      <c r="C101" s="128">
        <f t="shared" si="1"/>
        <v>14000</v>
      </c>
      <c r="D101" s="139"/>
      <c r="E101" s="140"/>
      <c r="F101" s="164">
        <v>9000</v>
      </c>
      <c r="G101" s="139"/>
      <c r="H101" s="139"/>
      <c r="I101" s="139"/>
      <c r="J101" s="139"/>
      <c r="K101" s="162">
        <v>5000</v>
      </c>
      <c r="L101" s="139"/>
      <c r="M101" s="141"/>
    </row>
    <row r="102" spans="1:13">
      <c r="A102" s="137">
        <v>424</v>
      </c>
      <c r="B102" s="138" t="s">
        <v>92</v>
      </c>
      <c r="C102" s="128">
        <f t="shared" si="1"/>
        <v>1000</v>
      </c>
      <c r="D102" s="139"/>
      <c r="E102" s="139"/>
      <c r="F102" s="164">
        <v>1000</v>
      </c>
      <c r="G102" s="139"/>
      <c r="H102" s="139"/>
      <c r="I102" s="139"/>
      <c r="J102" s="139"/>
      <c r="K102" s="139"/>
      <c r="L102" s="139"/>
      <c r="M102" s="141"/>
    </row>
    <row r="103" spans="1:13">
      <c r="A103" s="137"/>
      <c r="B103" s="138"/>
      <c r="C103" s="128"/>
      <c r="D103" s="139"/>
      <c r="E103" s="139"/>
      <c r="F103" s="164"/>
      <c r="G103" s="139"/>
      <c r="H103" s="139"/>
      <c r="I103" s="139"/>
      <c r="J103" s="139"/>
      <c r="K103" s="139"/>
      <c r="L103" s="139"/>
      <c r="M103" s="141"/>
    </row>
    <row r="104" spans="1:13" ht="22.5">
      <c r="A104" s="131" t="s">
        <v>114</v>
      </c>
      <c r="B104" s="132" t="s">
        <v>118</v>
      </c>
      <c r="C104" s="128">
        <f t="shared" si="1"/>
        <v>160000</v>
      </c>
      <c r="D104" s="139"/>
      <c r="E104" s="139"/>
      <c r="F104" s="164"/>
      <c r="G104" s="139"/>
      <c r="H104" s="162">
        <v>160000</v>
      </c>
      <c r="I104" s="139"/>
      <c r="J104" s="139"/>
      <c r="K104" s="139"/>
      <c r="L104" s="128">
        <v>160000</v>
      </c>
      <c r="M104" s="136">
        <v>160000</v>
      </c>
    </row>
    <row r="105" spans="1:13">
      <c r="A105" s="172">
        <v>42</v>
      </c>
      <c r="B105" s="173" t="s">
        <v>104</v>
      </c>
      <c r="C105" s="128">
        <f t="shared" si="1"/>
        <v>160000</v>
      </c>
      <c r="D105" s="128"/>
      <c r="E105" s="128"/>
      <c r="F105" s="165"/>
      <c r="G105" s="128"/>
      <c r="H105" s="160">
        <v>160000</v>
      </c>
      <c r="I105" s="128"/>
      <c r="J105" s="128"/>
      <c r="K105" s="128"/>
      <c r="L105" s="128">
        <v>160000</v>
      </c>
      <c r="M105" s="136">
        <v>160000</v>
      </c>
    </row>
    <row r="106" spans="1:13">
      <c r="A106" s="175">
        <v>422</v>
      </c>
      <c r="B106" s="176" t="s">
        <v>30</v>
      </c>
      <c r="C106" s="128">
        <f t="shared" si="1"/>
        <v>5000</v>
      </c>
      <c r="D106" s="139"/>
      <c r="E106" s="139"/>
      <c r="F106" s="164"/>
      <c r="G106" s="139"/>
      <c r="H106" s="162">
        <v>5000</v>
      </c>
      <c r="I106" s="139"/>
      <c r="J106" s="139"/>
      <c r="K106" s="139"/>
      <c r="L106" s="139"/>
      <c r="M106" s="141"/>
    </row>
    <row r="107" spans="1:13">
      <c r="A107" s="175">
        <v>424</v>
      </c>
      <c r="B107" s="176" t="s">
        <v>119</v>
      </c>
      <c r="C107" s="128">
        <f t="shared" si="1"/>
        <v>155000</v>
      </c>
      <c r="D107" s="139"/>
      <c r="E107" s="139"/>
      <c r="F107" s="164"/>
      <c r="G107" s="139"/>
      <c r="H107" s="162">
        <v>155000</v>
      </c>
      <c r="I107" s="139"/>
      <c r="J107" s="139"/>
      <c r="K107" s="139"/>
      <c r="L107" s="139"/>
      <c r="M107" s="141"/>
    </row>
    <row r="108" spans="1:13">
      <c r="A108" s="137"/>
      <c r="B108" s="138"/>
      <c r="C108" s="128"/>
      <c r="D108" s="139"/>
      <c r="E108" s="139"/>
      <c r="F108" s="162"/>
      <c r="G108" s="139"/>
      <c r="H108" s="139"/>
      <c r="I108" s="139"/>
      <c r="J108" s="139"/>
      <c r="K108" s="139"/>
      <c r="L108" s="139"/>
      <c r="M108" s="141"/>
    </row>
    <row r="109" spans="1:13" s="4" customFormat="1" ht="13.5" customHeight="1">
      <c r="A109" s="143"/>
      <c r="B109" s="130" t="s">
        <v>93</v>
      </c>
      <c r="C109" s="128"/>
      <c r="D109" s="123"/>
      <c r="E109" s="123"/>
      <c r="F109" s="123"/>
      <c r="G109" s="128"/>
      <c r="H109" s="123"/>
      <c r="I109" s="123"/>
      <c r="J109" s="123"/>
      <c r="K109" s="123"/>
      <c r="L109" s="123"/>
      <c r="M109" s="124"/>
    </row>
    <row r="110" spans="1:13" s="4" customFormat="1" ht="14.25" customHeight="1">
      <c r="A110" s="144" t="s">
        <v>109</v>
      </c>
      <c r="B110" s="145" t="s">
        <v>65</v>
      </c>
      <c r="C110" s="128"/>
      <c r="D110" s="139"/>
      <c r="E110" s="123"/>
      <c r="F110" s="123"/>
      <c r="G110" s="128"/>
      <c r="H110" s="123"/>
      <c r="I110" s="123"/>
      <c r="J110" s="123"/>
      <c r="K110" s="123"/>
      <c r="L110" s="123"/>
      <c r="M110" s="124"/>
    </row>
    <row r="111" spans="1:13" s="4" customFormat="1" ht="15.75" customHeight="1">
      <c r="A111" s="146" t="s">
        <v>77</v>
      </c>
      <c r="B111" s="132" t="s">
        <v>78</v>
      </c>
      <c r="C111" s="128">
        <f t="shared" si="1"/>
        <v>309000</v>
      </c>
      <c r="D111" s="128"/>
      <c r="E111" s="128"/>
      <c r="F111" s="123"/>
      <c r="G111" s="128">
        <v>309000</v>
      </c>
      <c r="H111" s="123"/>
      <c r="I111" s="123"/>
      <c r="J111" s="123"/>
      <c r="K111" s="128"/>
      <c r="L111" s="128">
        <v>309000</v>
      </c>
      <c r="M111" s="136">
        <v>309000</v>
      </c>
    </row>
    <row r="112" spans="1:13" s="4" customFormat="1">
      <c r="A112" s="133">
        <v>3</v>
      </c>
      <c r="B112" s="134" t="s">
        <v>21</v>
      </c>
      <c r="C112" s="128">
        <f t="shared" si="1"/>
        <v>309000</v>
      </c>
      <c r="D112" s="128"/>
      <c r="E112" s="135"/>
      <c r="F112" s="123"/>
      <c r="G112" s="160">
        <v>309000</v>
      </c>
      <c r="H112" s="123"/>
      <c r="I112" s="123"/>
      <c r="J112" s="123"/>
      <c r="K112" s="128"/>
      <c r="L112" s="128"/>
      <c r="M112" s="136"/>
    </row>
    <row r="113" spans="1:13" s="4" customFormat="1">
      <c r="A113" s="133">
        <v>31</v>
      </c>
      <c r="B113" s="134" t="s">
        <v>102</v>
      </c>
      <c r="C113" s="128">
        <f t="shared" si="1"/>
        <v>301000</v>
      </c>
      <c r="D113" s="128"/>
      <c r="E113" s="135"/>
      <c r="F113" s="123"/>
      <c r="G113" s="160">
        <v>301000</v>
      </c>
      <c r="H113" s="123"/>
      <c r="I113" s="123"/>
      <c r="J113" s="123"/>
      <c r="K113" s="128"/>
      <c r="L113" s="128">
        <v>301000</v>
      </c>
      <c r="M113" s="136">
        <v>301000</v>
      </c>
    </row>
    <row r="114" spans="1:13">
      <c r="A114" s="137">
        <v>311</v>
      </c>
      <c r="B114" s="138" t="s">
        <v>22</v>
      </c>
      <c r="C114" s="128">
        <f t="shared" si="1"/>
        <v>235000</v>
      </c>
      <c r="D114" s="139"/>
      <c r="E114" s="140"/>
      <c r="F114" s="126"/>
      <c r="G114" s="164">
        <v>235000</v>
      </c>
      <c r="H114" s="126"/>
      <c r="I114" s="126"/>
      <c r="J114" s="126"/>
      <c r="K114" s="139"/>
      <c r="L114" s="139"/>
      <c r="M114" s="141"/>
    </row>
    <row r="115" spans="1:13">
      <c r="A115" s="137">
        <v>312</v>
      </c>
      <c r="B115" s="138" t="s">
        <v>23</v>
      </c>
      <c r="C115" s="128">
        <f t="shared" si="1"/>
        <v>13000</v>
      </c>
      <c r="D115" s="139"/>
      <c r="E115" s="140"/>
      <c r="F115" s="126"/>
      <c r="G115" s="164">
        <v>13000</v>
      </c>
      <c r="H115" s="126"/>
      <c r="I115" s="126"/>
      <c r="J115" s="126"/>
      <c r="K115" s="139"/>
      <c r="L115" s="139"/>
      <c r="M115" s="141"/>
    </row>
    <row r="116" spans="1:13">
      <c r="A116" s="137">
        <v>313</v>
      </c>
      <c r="B116" s="138" t="s">
        <v>24</v>
      </c>
      <c r="C116" s="128">
        <f t="shared" si="1"/>
        <v>53000</v>
      </c>
      <c r="D116" s="139"/>
      <c r="E116" s="140"/>
      <c r="F116" s="126"/>
      <c r="G116" s="164">
        <v>53000</v>
      </c>
      <c r="H116" s="126"/>
      <c r="I116" s="126"/>
      <c r="J116" s="126"/>
      <c r="K116" s="139"/>
      <c r="L116" s="139"/>
      <c r="M116" s="141"/>
    </row>
    <row r="117" spans="1:13">
      <c r="A117" s="122">
        <v>32</v>
      </c>
      <c r="B117" s="142" t="s">
        <v>89</v>
      </c>
      <c r="C117" s="128">
        <f t="shared" si="1"/>
        <v>8000</v>
      </c>
      <c r="D117" s="128"/>
      <c r="E117" s="135"/>
      <c r="F117" s="123"/>
      <c r="G117" s="165">
        <v>8000</v>
      </c>
      <c r="H117" s="126"/>
      <c r="I117" s="126"/>
      <c r="J117" s="126"/>
      <c r="K117" s="139"/>
      <c r="L117" s="128">
        <v>8000</v>
      </c>
      <c r="M117" s="136">
        <v>8000</v>
      </c>
    </row>
    <row r="118" spans="1:13">
      <c r="A118" s="137">
        <v>321</v>
      </c>
      <c r="B118" s="138" t="s">
        <v>25</v>
      </c>
      <c r="C118" s="128">
        <f t="shared" si="1"/>
        <v>8000</v>
      </c>
      <c r="D118" s="139"/>
      <c r="E118" s="140"/>
      <c r="F118" s="126"/>
      <c r="G118" s="164">
        <v>8000</v>
      </c>
      <c r="H118" s="126"/>
      <c r="I118" s="126"/>
      <c r="J118" s="126"/>
      <c r="K118" s="139"/>
      <c r="L118" s="128"/>
      <c r="M118" s="136"/>
    </row>
    <row r="119" spans="1:13">
      <c r="A119" s="137"/>
      <c r="B119" s="138"/>
      <c r="C119" s="128"/>
      <c r="D119" s="139"/>
      <c r="E119" s="140"/>
      <c r="F119" s="126"/>
      <c r="G119" s="164"/>
      <c r="H119" s="126"/>
      <c r="I119" s="126"/>
      <c r="J119" s="126"/>
      <c r="K119" s="139"/>
      <c r="L119" s="128"/>
      <c r="M119" s="136"/>
    </row>
    <row r="120" spans="1:13" ht="15" customHeight="1">
      <c r="A120" s="147" t="s">
        <v>66</v>
      </c>
      <c r="B120" s="148" t="s">
        <v>94</v>
      </c>
      <c r="C120" s="128">
        <f t="shared" si="1"/>
        <v>307000</v>
      </c>
      <c r="D120" s="139"/>
      <c r="E120" s="140"/>
      <c r="F120" s="126"/>
      <c r="G120" s="165">
        <v>307000</v>
      </c>
      <c r="H120" s="126"/>
      <c r="I120" s="126"/>
      <c r="J120" s="126"/>
      <c r="K120" s="139"/>
      <c r="L120" s="128">
        <v>307000</v>
      </c>
      <c r="M120" s="136">
        <v>307000</v>
      </c>
    </row>
    <row r="121" spans="1:13">
      <c r="A121" s="149">
        <v>31</v>
      </c>
      <c r="B121" s="150" t="s">
        <v>102</v>
      </c>
      <c r="C121" s="128">
        <f t="shared" si="1"/>
        <v>85000</v>
      </c>
      <c r="D121" s="139"/>
      <c r="E121" s="140"/>
      <c r="F121" s="126"/>
      <c r="G121" s="165">
        <v>85000</v>
      </c>
      <c r="H121" s="126"/>
      <c r="I121" s="126"/>
      <c r="J121" s="126"/>
      <c r="K121" s="139"/>
      <c r="L121" s="128">
        <v>85000</v>
      </c>
      <c r="M121" s="136">
        <v>85000</v>
      </c>
    </row>
    <row r="122" spans="1:13">
      <c r="A122" s="137">
        <v>311</v>
      </c>
      <c r="B122" s="138" t="s">
        <v>22</v>
      </c>
      <c r="C122" s="128">
        <f t="shared" si="1"/>
        <v>85000</v>
      </c>
      <c r="D122" s="139"/>
      <c r="E122" s="140"/>
      <c r="F122" s="126"/>
      <c r="G122" s="164">
        <v>85000</v>
      </c>
      <c r="H122" s="126"/>
      <c r="I122" s="126"/>
      <c r="J122" s="126"/>
      <c r="K122" s="139"/>
      <c r="L122" s="128"/>
      <c r="M122" s="136"/>
    </row>
    <row r="123" spans="1:13">
      <c r="A123" s="137">
        <v>313</v>
      </c>
      <c r="B123" s="138" t="s">
        <v>24</v>
      </c>
      <c r="C123" s="128">
        <f t="shared" si="1"/>
        <v>0</v>
      </c>
      <c r="D123" s="139"/>
      <c r="E123" s="140"/>
      <c r="F123" s="126"/>
      <c r="G123" s="164">
        <v>0</v>
      </c>
      <c r="H123" s="126"/>
      <c r="I123" s="126"/>
      <c r="J123" s="126"/>
      <c r="K123" s="139"/>
      <c r="L123" s="128"/>
      <c r="M123" s="136"/>
    </row>
    <row r="124" spans="1:13">
      <c r="A124" s="122">
        <v>32</v>
      </c>
      <c r="B124" s="142" t="s">
        <v>89</v>
      </c>
      <c r="C124" s="128">
        <f t="shared" si="1"/>
        <v>222000</v>
      </c>
      <c r="D124" s="128"/>
      <c r="E124" s="135"/>
      <c r="F124" s="123"/>
      <c r="G124" s="165">
        <v>222000</v>
      </c>
      <c r="H124" s="126"/>
      <c r="I124" s="126"/>
      <c r="J124" s="126"/>
      <c r="K124" s="139"/>
      <c r="L124" s="128">
        <v>222000</v>
      </c>
      <c r="M124" s="136">
        <v>222000</v>
      </c>
    </row>
    <row r="125" spans="1:13">
      <c r="A125" s="137">
        <v>322</v>
      </c>
      <c r="B125" s="138" t="s">
        <v>95</v>
      </c>
      <c r="C125" s="128">
        <f t="shared" si="1"/>
        <v>222000</v>
      </c>
      <c r="D125" s="139"/>
      <c r="E125" s="139"/>
      <c r="F125" s="126"/>
      <c r="G125" s="162">
        <v>222000</v>
      </c>
      <c r="H125" s="126"/>
      <c r="I125" s="126"/>
      <c r="J125" s="126"/>
      <c r="K125" s="139"/>
      <c r="L125" s="139"/>
      <c r="M125" s="141"/>
    </row>
    <row r="126" spans="1:13">
      <c r="A126" s="137"/>
      <c r="B126" s="138"/>
      <c r="C126" s="128"/>
      <c r="D126" s="128"/>
      <c r="E126" s="139"/>
      <c r="F126" s="126"/>
      <c r="G126" s="162"/>
      <c r="H126" s="126"/>
      <c r="I126" s="126"/>
      <c r="J126" s="126"/>
      <c r="K126" s="139"/>
      <c r="L126" s="139"/>
      <c r="M126" s="141"/>
    </row>
    <row r="127" spans="1:13" s="4" customFormat="1" ht="14.25" customHeight="1">
      <c r="A127" s="129" t="s">
        <v>110</v>
      </c>
      <c r="B127" s="130" t="s">
        <v>68</v>
      </c>
      <c r="C127" s="128"/>
      <c r="D127" s="128"/>
      <c r="E127" s="128"/>
      <c r="F127" s="123"/>
      <c r="G127" s="160"/>
      <c r="H127" s="123"/>
      <c r="I127" s="123"/>
      <c r="J127" s="123"/>
      <c r="K127" s="128"/>
      <c r="L127" s="128"/>
      <c r="M127" s="136"/>
    </row>
    <row r="128" spans="1:13" s="4" customFormat="1" ht="23.25" customHeight="1">
      <c r="A128" s="151" t="s">
        <v>66</v>
      </c>
      <c r="B128" s="132" t="s">
        <v>67</v>
      </c>
      <c r="C128" s="128">
        <f t="shared" si="1"/>
        <v>505000</v>
      </c>
      <c r="D128" s="128"/>
      <c r="E128" s="128"/>
      <c r="F128" s="123"/>
      <c r="G128" s="160">
        <v>505000</v>
      </c>
      <c r="H128" s="123"/>
      <c r="I128" s="123"/>
      <c r="J128" s="123"/>
      <c r="K128" s="128"/>
      <c r="L128" s="128">
        <v>505000</v>
      </c>
      <c r="M128" s="136">
        <v>505000</v>
      </c>
    </row>
    <row r="129" spans="1:13" s="4" customFormat="1">
      <c r="A129" s="133">
        <v>3</v>
      </c>
      <c r="B129" s="134" t="s">
        <v>21</v>
      </c>
      <c r="C129" s="128">
        <f t="shared" si="1"/>
        <v>505000</v>
      </c>
      <c r="D129" s="128"/>
      <c r="E129" s="128"/>
      <c r="F129" s="123"/>
      <c r="G129" s="160">
        <f>SUM(G131:G133)</f>
        <v>505000</v>
      </c>
      <c r="H129" s="123"/>
      <c r="I129" s="123"/>
      <c r="J129" s="123"/>
      <c r="K129" s="128"/>
      <c r="L129" s="128"/>
      <c r="M129" s="136"/>
    </row>
    <row r="130" spans="1:13" s="4" customFormat="1">
      <c r="A130" s="133">
        <v>32</v>
      </c>
      <c r="B130" s="134" t="s">
        <v>89</v>
      </c>
      <c r="C130" s="128">
        <f t="shared" si="1"/>
        <v>505000</v>
      </c>
      <c r="D130" s="128"/>
      <c r="E130" s="128"/>
      <c r="F130" s="123"/>
      <c r="G130" s="160">
        <v>505000</v>
      </c>
      <c r="H130" s="123"/>
      <c r="I130" s="123"/>
      <c r="J130" s="123"/>
      <c r="K130" s="128"/>
      <c r="L130" s="128">
        <v>505000</v>
      </c>
      <c r="M130" s="136">
        <v>505000</v>
      </c>
    </row>
    <row r="131" spans="1:13">
      <c r="A131" s="137">
        <v>322</v>
      </c>
      <c r="B131" s="138" t="s">
        <v>26</v>
      </c>
      <c r="C131" s="128">
        <f t="shared" si="1"/>
        <v>503000</v>
      </c>
      <c r="D131" s="139"/>
      <c r="E131" s="139"/>
      <c r="F131" s="126"/>
      <c r="G131" s="162">
        <v>503000</v>
      </c>
      <c r="H131" s="126"/>
      <c r="I131" s="126"/>
      <c r="J131" s="126"/>
      <c r="K131" s="139"/>
      <c r="L131" s="139"/>
      <c r="M131" s="141"/>
    </row>
    <row r="132" spans="1:13">
      <c r="A132" s="137">
        <v>323</v>
      </c>
      <c r="B132" s="138" t="s">
        <v>27</v>
      </c>
      <c r="C132" s="128">
        <f t="shared" si="1"/>
        <v>1000</v>
      </c>
      <c r="D132" s="139"/>
      <c r="E132" s="139"/>
      <c r="F132" s="126"/>
      <c r="G132" s="162">
        <v>1000</v>
      </c>
      <c r="H132" s="126"/>
      <c r="I132" s="126"/>
      <c r="J132" s="126"/>
      <c r="K132" s="139"/>
      <c r="L132" s="139"/>
      <c r="M132" s="141"/>
    </row>
    <row r="133" spans="1:13">
      <c r="A133" s="137">
        <v>329</v>
      </c>
      <c r="B133" s="138" t="s">
        <v>28</v>
      </c>
      <c r="C133" s="128">
        <f t="shared" si="1"/>
        <v>1000</v>
      </c>
      <c r="D133" s="139"/>
      <c r="E133" s="139"/>
      <c r="F133" s="126"/>
      <c r="G133" s="162">
        <v>1000</v>
      </c>
      <c r="H133" s="126"/>
      <c r="I133" s="126"/>
      <c r="J133" s="126"/>
      <c r="K133" s="139"/>
      <c r="L133" s="139"/>
      <c r="M133" s="141"/>
    </row>
    <row r="134" spans="1:13" s="4" customFormat="1">
      <c r="A134" s="122"/>
      <c r="B134" s="142"/>
      <c r="C134" s="128"/>
      <c r="D134" s="128"/>
      <c r="E134" s="128"/>
      <c r="F134" s="123"/>
      <c r="G134" s="160"/>
      <c r="H134" s="123"/>
      <c r="I134" s="123"/>
      <c r="J134" s="123"/>
      <c r="K134" s="128"/>
      <c r="L134" s="128"/>
      <c r="M134" s="136"/>
    </row>
    <row r="135" spans="1:13" hidden="1">
      <c r="A135" s="122"/>
      <c r="B135" s="142"/>
      <c r="C135" s="128"/>
      <c r="D135" s="139"/>
      <c r="E135" s="139"/>
      <c r="F135" s="126"/>
      <c r="G135" s="162"/>
      <c r="H135" s="126"/>
      <c r="I135" s="126"/>
      <c r="J135" s="126"/>
      <c r="K135" s="139"/>
      <c r="L135" s="139"/>
      <c r="M135" s="141"/>
    </row>
    <row r="136" spans="1:13">
      <c r="A136" s="131"/>
      <c r="B136" s="132" t="s">
        <v>101</v>
      </c>
      <c r="C136" s="128"/>
      <c r="D136" s="139"/>
      <c r="E136" s="139"/>
      <c r="F136" s="126"/>
      <c r="G136" s="162"/>
      <c r="H136" s="126"/>
      <c r="I136" s="126"/>
      <c r="J136" s="126"/>
      <c r="K136" s="139"/>
      <c r="L136" s="139"/>
      <c r="M136" s="141"/>
    </row>
    <row r="137" spans="1:13">
      <c r="A137" s="131" t="s">
        <v>111</v>
      </c>
      <c r="B137" s="132" t="s">
        <v>97</v>
      </c>
      <c r="C137" s="128">
        <f t="shared" si="1"/>
        <v>350000</v>
      </c>
      <c r="D137" s="128"/>
      <c r="E137" s="139"/>
      <c r="F137" s="126"/>
      <c r="G137" s="160"/>
      <c r="H137" s="128"/>
      <c r="I137" s="126"/>
      <c r="J137" s="126"/>
      <c r="K137" s="139">
        <v>350000</v>
      </c>
      <c r="L137" s="128">
        <v>50000</v>
      </c>
      <c r="M137" s="136">
        <v>50000</v>
      </c>
    </row>
    <row r="138" spans="1:13">
      <c r="A138" s="133">
        <v>32</v>
      </c>
      <c r="B138" s="134" t="s">
        <v>89</v>
      </c>
      <c r="C138" s="128">
        <f t="shared" si="1"/>
        <v>350000</v>
      </c>
      <c r="D138" s="128"/>
      <c r="E138" s="139"/>
      <c r="F138" s="126"/>
      <c r="G138" s="160"/>
      <c r="H138" s="128"/>
      <c r="I138" s="126"/>
      <c r="J138" s="126"/>
      <c r="K138" s="139">
        <v>350000</v>
      </c>
      <c r="L138" s="128">
        <v>50000</v>
      </c>
      <c r="M138" s="136">
        <v>50000</v>
      </c>
    </row>
    <row r="139" spans="1:13">
      <c r="A139" s="137">
        <v>321</v>
      </c>
      <c r="B139" s="138" t="s">
        <v>25</v>
      </c>
      <c r="C139" s="128">
        <f t="shared" si="1"/>
        <v>248000</v>
      </c>
      <c r="D139" s="139"/>
      <c r="E139" s="139"/>
      <c r="F139" s="126"/>
      <c r="G139" s="162"/>
      <c r="H139" s="139"/>
      <c r="I139" s="126"/>
      <c r="J139" s="126"/>
      <c r="K139" s="139">
        <v>248000</v>
      </c>
      <c r="L139" s="128"/>
      <c r="M139" s="136"/>
    </row>
    <row r="140" spans="1:13">
      <c r="A140" s="137">
        <v>324</v>
      </c>
      <c r="B140" s="138" t="s">
        <v>120</v>
      </c>
      <c r="C140" s="128">
        <f t="shared" si="1"/>
        <v>100000</v>
      </c>
      <c r="D140" s="139"/>
      <c r="E140" s="139"/>
      <c r="F140" s="126"/>
      <c r="G140" s="162"/>
      <c r="H140" s="139"/>
      <c r="I140" s="126"/>
      <c r="J140" s="126"/>
      <c r="K140" s="139">
        <v>100000</v>
      </c>
      <c r="L140" s="139"/>
      <c r="M140" s="141"/>
    </row>
    <row r="141" spans="1:13">
      <c r="A141" s="137">
        <v>329</v>
      </c>
      <c r="B141" s="138" t="s">
        <v>28</v>
      </c>
      <c r="C141" s="128">
        <f t="shared" ref="C141:C151" si="2">SUM(D141:K141)</f>
        <v>2000</v>
      </c>
      <c r="D141" s="139"/>
      <c r="E141" s="139"/>
      <c r="F141" s="126"/>
      <c r="G141" s="162"/>
      <c r="H141" s="139"/>
      <c r="I141" s="126"/>
      <c r="J141" s="126"/>
      <c r="K141" s="139">
        <v>2000</v>
      </c>
      <c r="L141" s="139"/>
      <c r="M141" s="141"/>
    </row>
    <row r="142" spans="1:13" hidden="1">
      <c r="A142" s="137"/>
      <c r="B142" s="138"/>
      <c r="C142" s="128"/>
      <c r="D142" s="139"/>
      <c r="E142" s="139"/>
      <c r="F142" s="126"/>
      <c r="G142" s="162"/>
      <c r="H142" s="139"/>
      <c r="I142" s="126"/>
      <c r="J142" s="126"/>
      <c r="K142" s="139"/>
      <c r="L142" s="139"/>
      <c r="M142" s="141"/>
    </row>
    <row r="143" spans="1:13" hidden="1">
      <c r="A143" s="137"/>
      <c r="B143" s="138"/>
      <c r="C143" s="128"/>
      <c r="D143" s="139"/>
      <c r="E143" s="139"/>
      <c r="F143" s="126"/>
      <c r="G143" s="162"/>
      <c r="H143" s="139"/>
      <c r="I143" s="126"/>
      <c r="J143" s="126"/>
      <c r="K143" s="139"/>
      <c r="L143" s="139"/>
      <c r="M143" s="141"/>
    </row>
    <row r="144" spans="1:13" ht="12" customHeight="1">
      <c r="A144" s="122"/>
      <c r="B144" s="138"/>
      <c r="C144" s="128"/>
      <c r="D144" s="139"/>
      <c r="E144" s="139"/>
      <c r="F144" s="126"/>
      <c r="G144" s="162"/>
      <c r="H144" s="139"/>
      <c r="I144" s="126"/>
      <c r="J144" s="126"/>
      <c r="K144" s="139"/>
      <c r="L144" s="139"/>
      <c r="M144" s="141"/>
    </row>
    <row r="145" spans="1:13" hidden="1">
      <c r="A145" s="122"/>
      <c r="B145" s="138"/>
      <c r="C145" s="128">
        <f t="shared" si="2"/>
        <v>0</v>
      </c>
      <c r="D145" s="139"/>
      <c r="E145" s="139"/>
      <c r="F145" s="126"/>
      <c r="G145" s="162"/>
      <c r="H145" s="139"/>
      <c r="I145" s="126"/>
      <c r="J145" s="126"/>
      <c r="K145" s="139"/>
      <c r="L145" s="139"/>
      <c r="M145" s="141"/>
    </row>
    <row r="146" spans="1:13" hidden="1">
      <c r="A146" s="133"/>
      <c r="B146" s="134"/>
      <c r="C146" s="128">
        <f t="shared" si="2"/>
        <v>0</v>
      </c>
      <c r="D146" s="139"/>
      <c r="E146" s="139"/>
      <c r="F146" s="126"/>
      <c r="G146" s="162"/>
      <c r="H146" s="139"/>
      <c r="I146" s="126"/>
      <c r="J146" s="126"/>
      <c r="K146" s="139"/>
      <c r="L146" s="139"/>
      <c r="M146" s="141"/>
    </row>
    <row r="147" spans="1:13" hidden="1">
      <c r="A147" s="152"/>
      <c r="B147" s="134"/>
      <c r="C147" s="128">
        <f t="shared" si="2"/>
        <v>0</v>
      </c>
      <c r="D147" s="139"/>
      <c r="E147" s="139"/>
      <c r="F147" s="126"/>
      <c r="G147" s="162"/>
      <c r="H147" s="139"/>
      <c r="I147" s="126"/>
      <c r="J147" s="126"/>
      <c r="K147" s="139"/>
      <c r="L147" s="139"/>
      <c r="M147" s="141"/>
    </row>
    <row r="148" spans="1:13" hidden="1">
      <c r="A148" s="122"/>
      <c r="B148" s="142"/>
      <c r="C148" s="128">
        <f t="shared" si="2"/>
        <v>0</v>
      </c>
      <c r="D148" s="128"/>
      <c r="E148" s="139"/>
      <c r="F148" s="126"/>
      <c r="G148" s="162"/>
      <c r="H148" s="128"/>
      <c r="I148" s="126"/>
      <c r="J148" s="126"/>
      <c r="K148" s="139"/>
      <c r="L148" s="128"/>
      <c r="M148" s="136"/>
    </row>
    <row r="149" spans="1:13" hidden="1">
      <c r="A149" s="137"/>
      <c r="B149" s="138"/>
      <c r="C149" s="128">
        <f t="shared" si="2"/>
        <v>0</v>
      </c>
      <c r="D149" s="139"/>
      <c r="E149" s="139"/>
      <c r="F149" s="126"/>
      <c r="G149" s="162"/>
      <c r="H149" s="139"/>
      <c r="I149" s="126"/>
      <c r="J149" s="126"/>
      <c r="K149" s="139"/>
      <c r="L149" s="139"/>
      <c r="M149" s="141"/>
    </row>
    <row r="150" spans="1:13" hidden="1">
      <c r="A150" s="122"/>
      <c r="B150" s="138"/>
      <c r="C150" s="128">
        <f t="shared" si="2"/>
        <v>0</v>
      </c>
      <c r="D150" s="139"/>
      <c r="E150" s="139"/>
      <c r="F150" s="126"/>
      <c r="G150" s="162"/>
      <c r="H150" s="139"/>
      <c r="I150" s="126"/>
      <c r="J150" s="126"/>
      <c r="K150" s="139"/>
      <c r="L150" s="139"/>
      <c r="M150" s="141"/>
    </row>
    <row r="151" spans="1:13">
      <c r="A151" s="129" t="s">
        <v>81</v>
      </c>
      <c r="B151" s="130" t="s">
        <v>82</v>
      </c>
      <c r="C151" s="128">
        <f t="shared" si="2"/>
        <v>55000</v>
      </c>
      <c r="D151" s="139"/>
      <c r="E151" s="128">
        <v>55000</v>
      </c>
      <c r="F151" s="126"/>
      <c r="G151" s="162"/>
      <c r="H151" s="126"/>
      <c r="I151" s="126"/>
      <c r="J151" s="126"/>
      <c r="K151" s="139"/>
      <c r="L151" s="128">
        <v>55000</v>
      </c>
      <c r="M151" s="136">
        <v>55000</v>
      </c>
    </row>
    <row r="152" spans="1:13">
      <c r="A152" s="131" t="s">
        <v>53</v>
      </c>
      <c r="B152" s="132" t="s">
        <v>72</v>
      </c>
      <c r="C152" s="128">
        <f>SUM(D152:K152)</f>
        <v>55000</v>
      </c>
      <c r="D152" s="139"/>
      <c r="E152" s="160">
        <v>55000</v>
      </c>
      <c r="F152" s="126"/>
      <c r="G152" s="162"/>
      <c r="H152" s="126"/>
      <c r="I152" s="126"/>
      <c r="J152" s="126"/>
      <c r="K152" s="139"/>
      <c r="L152" s="139"/>
      <c r="M152" s="141"/>
    </row>
    <row r="153" spans="1:13">
      <c r="A153" s="133">
        <v>3</v>
      </c>
      <c r="B153" s="134" t="s">
        <v>21</v>
      </c>
      <c r="C153" s="128">
        <f t="shared" ref="C153:C159" si="3">SUM(D153:K153)</f>
        <v>55000</v>
      </c>
      <c r="D153" s="128"/>
      <c r="E153" s="160">
        <v>55000</v>
      </c>
      <c r="F153" s="126"/>
      <c r="G153" s="162"/>
      <c r="H153" s="126"/>
      <c r="I153" s="126"/>
      <c r="J153" s="126"/>
      <c r="K153" s="139"/>
      <c r="L153" s="128"/>
      <c r="M153" s="136"/>
    </row>
    <row r="154" spans="1:13">
      <c r="A154" s="133">
        <v>31</v>
      </c>
      <c r="B154" s="134" t="s">
        <v>102</v>
      </c>
      <c r="C154" s="128">
        <f t="shared" si="3"/>
        <v>53000</v>
      </c>
      <c r="D154" s="128"/>
      <c r="E154" s="160">
        <v>53000</v>
      </c>
      <c r="F154" s="126"/>
      <c r="G154" s="162"/>
      <c r="H154" s="126"/>
      <c r="I154" s="126"/>
      <c r="J154" s="126"/>
      <c r="K154" s="139"/>
      <c r="L154" s="128">
        <v>53000</v>
      </c>
      <c r="M154" s="136">
        <v>53000</v>
      </c>
    </row>
    <row r="155" spans="1:13">
      <c r="A155" s="137">
        <v>311</v>
      </c>
      <c r="B155" s="138" t="s">
        <v>22</v>
      </c>
      <c r="C155" s="128">
        <f t="shared" si="3"/>
        <v>40000</v>
      </c>
      <c r="D155" s="139"/>
      <c r="E155" s="162">
        <v>40000</v>
      </c>
      <c r="F155" s="126"/>
      <c r="G155" s="162"/>
      <c r="H155" s="126"/>
      <c r="I155" s="126"/>
      <c r="J155" s="126"/>
      <c r="K155" s="139"/>
      <c r="L155" s="139"/>
      <c r="M155" s="141"/>
    </row>
    <row r="156" spans="1:13">
      <c r="A156" s="137">
        <v>312</v>
      </c>
      <c r="B156" s="138" t="s">
        <v>23</v>
      </c>
      <c r="C156" s="128">
        <f t="shared" si="3"/>
        <v>6000</v>
      </c>
      <c r="D156" s="139"/>
      <c r="E156" s="162">
        <v>6000</v>
      </c>
      <c r="F156" s="126"/>
      <c r="G156" s="162"/>
      <c r="H156" s="126"/>
      <c r="I156" s="126"/>
      <c r="J156" s="126"/>
      <c r="K156" s="139"/>
      <c r="L156" s="139"/>
      <c r="M156" s="141"/>
    </row>
    <row r="157" spans="1:13">
      <c r="A157" s="137">
        <v>313</v>
      </c>
      <c r="B157" s="138" t="s">
        <v>24</v>
      </c>
      <c r="C157" s="128">
        <f t="shared" si="3"/>
        <v>7000</v>
      </c>
      <c r="D157" s="139"/>
      <c r="E157" s="162">
        <v>7000</v>
      </c>
      <c r="F157" s="126"/>
      <c r="G157" s="162"/>
      <c r="H157" s="126"/>
      <c r="I157" s="126"/>
      <c r="J157" s="126"/>
      <c r="K157" s="139"/>
      <c r="L157" s="139"/>
      <c r="M157" s="141"/>
    </row>
    <row r="158" spans="1:13">
      <c r="A158" s="122">
        <v>32</v>
      </c>
      <c r="B158" s="142" t="s">
        <v>89</v>
      </c>
      <c r="C158" s="128">
        <f t="shared" si="3"/>
        <v>2000</v>
      </c>
      <c r="D158" s="128"/>
      <c r="E158" s="160">
        <v>2000</v>
      </c>
      <c r="F158" s="126"/>
      <c r="G158" s="162"/>
      <c r="H158" s="126"/>
      <c r="I158" s="126"/>
      <c r="J158" s="126"/>
      <c r="K158" s="139"/>
      <c r="L158" s="128">
        <v>2000</v>
      </c>
      <c r="M158" s="136">
        <v>2000</v>
      </c>
    </row>
    <row r="159" spans="1:13">
      <c r="A159" s="137">
        <v>321</v>
      </c>
      <c r="B159" s="138" t="s">
        <v>25</v>
      </c>
      <c r="C159" s="128">
        <f t="shared" si="3"/>
        <v>2000</v>
      </c>
      <c r="D159" s="139"/>
      <c r="E159" s="162">
        <v>2000</v>
      </c>
      <c r="F159" s="126"/>
      <c r="G159" s="162"/>
      <c r="H159" s="126"/>
      <c r="I159" s="126"/>
      <c r="J159" s="126"/>
      <c r="K159" s="139"/>
      <c r="L159" s="139"/>
      <c r="M159" s="141"/>
    </row>
    <row r="160" spans="1:13">
      <c r="A160" s="122"/>
      <c r="B160" s="138"/>
      <c r="C160" s="128"/>
      <c r="D160" s="139"/>
      <c r="E160" s="162"/>
      <c r="F160" s="126"/>
      <c r="G160" s="139"/>
      <c r="H160" s="126"/>
      <c r="I160" s="126"/>
      <c r="J160" s="126"/>
      <c r="K160" s="139"/>
      <c r="L160" s="139"/>
      <c r="M160" s="141"/>
    </row>
    <row r="161" spans="1:13" hidden="1">
      <c r="A161" s="122"/>
      <c r="B161" s="138"/>
      <c r="C161" s="128"/>
      <c r="D161" s="139"/>
      <c r="E161" s="139"/>
      <c r="F161" s="126"/>
      <c r="G161" s="139"/>
      <c r="H161" s="126"/>
      <c r="I161" s="126"/>
      <c r="J161" s="126"/>
      <c r="K161" s="139"/>
      <c r="L161" s="139"/>
      <c r="M161" s="141"/>
    </row>
    <row r="162" spans="1:13" hidden="1">
      <c r="A162" s="122"/>
      <c r="B162" s="138"/>
      <c r="C162" s="128"/>
      <c r="D162" s="139"/>
      <c r="E162" s="139"/>
      <c r="F162" s="126"/>
      <c r="G162" s="139"/>
      <c r="H162" s="126"/>
      <c r="I162" s="126"/>
      <c r="J162" s="126"/>
      <c r="K162" s="139"/>
      <c r="L162" s="139"/>
      <c r="M162" s="141"/>
    </row>
    <row r="163" spans="1:13" hidden="1">
      <c r="A163" s="122"/>
      <c r="B163" s="138"/>
      <c r="C163" s="128"/>
      <c r="D163" s="126"/>
      <c r="E163" s="126"/>
      <c r="F163" s="126"/>
      <c r="G163" s="139"/>
      <c r="H163" s="126"/>
      <c r="I163" s="126"/>
      <c r="J163" s="126"/>
      <c r="K163" s="139"/>
      <c r="L163" s="139"/>
      <c r="M163" s="141"/>
    </row>
    <row r="164" spans="1:13" hidden="1">
      <c r="A164" s="133"/>
      <c r="B164" s="134"/>
      <c r="C164" s="128"/>
      <c r="D164" s="126"/>
      <c r="E164" s="126"/>
      <c r="F164" s="126"/>
      <c r="G164" s="139"/>
      <c r="H164" s="126"/>
      <c r="I164" s="126"/>
      <c r="J164" s="126"/>
      <c r="K164" s="139"/>
      <c r="L164" s="139"/>
      <c r="M164" s="141"/>
    </row>
    <row r="165" spans="1:13" hidden="1">
      <c r="A165" s="133"/>
      <c r="B165" s="134"/>
      <c r="C165" s="128"/>
      <c r="D165" s="126"/>
      <c r="E165" s="126"/>
      <c r="F165" s="126"/>
      <c r="G165" s="139"/>
      <c r="H165" s="126"/>
      <c r="I165" s="126"/>
      <c r="J165" s="126"/>
      <c r="K165" s="139"/>
      <c r="L165" s="139"/>
      <c r="M165" s="141"/>
    </row>
    <row r="166" spans="1:13" hidden="1">
      <c r="A166" s="133"/>
      <c r="B166" s="134"/>
      <c r="C166" s="128"/>
      <c r="D166" s="123"/>
      <c r="E166" s="126"/>
      <c r="F166" s="126"/>
      <c r="G166" s="139"/>
      <c r="H166" s="126"/>
      <c r="I166" s="126"/>
      <c r="J166" s="135"/>
      <c r="K166" s="139"/>
      <c r="L166" s="128"/>
      <c r="M166" s="136"/>
    </row>
    <row r="167" spans="1:13" hidden="1">
      <c r="A167" s="153"/>
      <c r="B167" s="154"/>
      <c r="C167" s="128"/>
      <c r="D167" s="126"/>
      <c r="E167" s="126"/>
      <c r="F167" s="126"/>
      <c r="G167" s="139"/>
      <c r="H167" s="126"/>
      <c r="I167" s="126"/>
      <c r="J167" s="140"/>
      <c r="K167" s="139"/>
      <c r="L167" s="139"/>
      <c r="M167" s="141"/>
    </row>
    <row r="168" spans="1:13" hidden="1">
      <c r="A168" s="122"/>
      <c r="B168" s="138"/>
      <c r="C168" s="128"/>
      <c r="D168" s="126"/>
      <c r="E168" s="126"/>
      <c r="F168" s="126"/>
      <c r="G168" s="139"/>
      <c r="H168" s="126"/>
      <c r="I168" s="126"/>
      <c r="J168" s="126"/>
      <c r="K168" s="139"/>
      <c r="L168" s="139"/>
      <c r="M168" s="141"/>
    </row>
    <row r="169" spans="1:13" ht="22.5">
      <c r="A169" s="143"/>
      <c r="B169" s="130" t="s">
        <v>74</v>
      </c>
      <c r="C169" s="128"/>
      <c r="D169" s="126"/>
      <c r="E169" s="126"/>
      <c r="F169" s="126"/>
      <c r="G169" s="139"/>
      <c r="H169" s="126"/>
      <c r="I169" s="126"/>
      <c r="J169" s="126"/>
      <c r="K169" s="139"/>
      <c r="L169" s="139"/>
      <c r="M169" s="141"/>
    </row>
    <row r="170" spans="1:13">
      <c r="A170" s="155" t="s">
        <v>75</v>
      </c>
      <c r="B170" s="130" t="s">
        <v>76</v>
      </c>
      <c r="C170" s="128"/>
      <c r="D170" s="126"/>
      <c r="E170" s="126"/>
      <c r="F170" s="126"/>
      <c r="G170" s="139"/>
      <c r="H170" s="126"/>
      <c r="I170" s="126"/>
      <c r="J170" s="126"/>
      <c r="K170" s="139"/>
      <c r="L170" s="139"/>
      <c r="M170" s="141"/>
    </row>
    <row r="171" spans="1:13" ht="22.5">
      <c r="A171" s="131" t="s">
        <v>70</v>
      </c>
      <c r="B171" s="132" t="s">
        <v>71</v>
      </c>
      <c r="C171" s="128">
        <f>SUM(D171:K171)</f>
        <v>8660000</v>
      </c>
      <c r="D171" s="128">
        <v>8660000</v>
      </c>
      <c r="E171" s="126"/>
      <c r="F171" s="126"/>
      <c r="G171" s="139"/>
      <c r="H171" s="126"/>
      <c r="I171" s="126"/>
      <c r="J171" s="126"/>
      <c r="K171" s="139"/>
      <c r="L171" s="128">
        <v>8875000</v>
      </c>
      <c r="M171" s="136">
        <v>9075000</v>
      </c>
    </row>
    <row r="172" spans="1:13">
      <c r="A172" s="122">
        <v>3</v>
      </c>
      <c r="B172" s="142" t="s">
        <v>21</v>
      </c>
      <c r="C172" s="128">
        <f t="shared" ref="C172:C179" si="4">SUM(D172:K172)</f>
        <v>8660000</v>
      </c>
      <c r="D172" s="160">
        <v>8660000</v>
      </c>
      <c r="E172" s="162"/>
      <c r="F172" s="139"/>
      <c r="G172" s="139"/>
      <c r="H172" s="128"/>
      <c r="I172" s="126"/>
      <c r="J172" s="126"/>
      <c r="K172" s="139"/>
      <c r="L172" s="128"/>
      <c r="M172" s="136"/>
    </row>
    <row r="173" spans="1:13">
      <c r="A173" s="122">
        <v>31</v>
      </c>
      <c r="B173" s="142" t="s">
        <v>102</v>
      </c>
      <c r="C173" s="128">
        <f t="shared" si="4"/>
        <v>8485000</v>
      </c>
      <c r="D173" s="160">
        <v>8485000</v>
      </c>
      <c r="E173" s="162"/>
      <c r="F173" s="139"/>
      <c r="G173" s="139"/>
      <c r="H173" s="128"/>
      <c r="I173" s="126"/>
      <c r="J173" s="126"/>
      <c r="K173" s="139"/>
      <c r="L173" s="128">
        <v>8700000</v>
      </c>
      <c r="M173" s="136">
        <v>8900000</v>
      </c>
    </row>
    <row r="174" spans="1:13">
      <c r="A174" s="137">
        <v>311</v>
      </c>
      <c r="B174" s="138" t="s">
        <v>22</v>
      </c>
      <c r="C174" s="128">
        <f t="shared" si="4"/>
        <v>7000000</v>
      </c>
      <c r="D174" s="162">
        <v>7000000</v>
      </c>
      <c r="E174" s="162"/>
      <c r="F174" s="139"/>
      <c r="G174" s="139"/>
      <c r="H174" s="139"/>
      <c r="I174" s="126"/>
      <c r="J174" s="126"/>
      <c r="K174" s="139"/>
      <c r="L174" s="139"/>
      <c r="M174" s="141"/>
    </row>
    <row r="175" spans="1:13">
      <c r="A175" s="137">
        <v>312</v>
      </c>
      <c r="B175" s="138" t="s">
        <v>23</v>
      </c>
      <c r="C175" s="128">
        <f t="shared" si="4"/>
        <v>285000</v>
      </c>
      <c r="D175" s="162">
        <v>285000</v>
      </c>
      <c r="E175" s="162"/>
      <c r="F175" s="139"/>
      <c r="G175" s="139"/>
      <c r="H175" s="139"/>
      <c r="I175" s="126"/>
      <c r="J175" s="126"/>
      <c r="K175" s="139"/>
      <c r="L175" s="139"/>
      <c r="M175" s="141"/>
    </row>
    <row r="176" spans="1:13">
      <c r="A176" s="137">
        <v>313</v>
      </c>
      <c r="B176" s="138" t="s">
        <v>24</v>
      </c>
      <c r="C176" s="128">
        <f t="shared" si="4"/>
        <v>1200000</v>
      </c>
      <c r="D176" s="162">
        <v>1200000</v>
      </c>
      <c r="E176" s="162"/>
      <c r="F176" s="139"/>
      <c r="G176" s="139"/>
      <c r="H176" s="139"/>
      <c r="I176" s="126"/>
      <c r="J176" s="126"/>
      <c r="K176" s="139"/>
      <c r="L176" s="139"/>
      <c r="M176" s="141"/>
    </row>
    <row r="177" spans="1:13">
      <c r="A177" s="122">
        <v>32</v>
      </c>
      <c r="B177" s="142" t="s">
        <v>89</v>
      </c>
      <c r="C177" s="128">
        <f t="shared" si="4"/>
        <v>175000</v>
      </c>
      <c r="D177" s="160">
        <v>175000</v>
      </c>
      <c r="E177" s="162"/>
      <c r="F177" s="139"/>
      <c r="G177" s="139"/>
      <c r="H177" s="139"/>
      <c r="I177" s="126"/>
      <c r="J177" s="126"/>
      <c r="K177" s="139"/>
      <c r="L177" s="128">
        <v>175000</v>
      </c>
      <c r="M177" s="136">
        <v>175000</v>
      </c>
    </row>
    <row r="178" spans="1:13">
      <c r="A178" s="137">
        <v>321</v>
      </c>
      <c r="B178" s="138" t="s">
        <v>25</v>
      </c>
      <c r="C178" s="128">
        <f t="shared" si="4"/>
        <v>140000</v>
      </c>
      <c r="D178" s="162">
        <v>140000</v>
      </c>
      <c r="E178" s="162"/>
      <c r="F178" s="139"/>
      <c r="G178" s="139"/>
      <c r="H178" s="139"/>
      <c r="I178" s="126"/>
      <c r="J178" s="126"/>
      <c r="K178" s="139"/>
      <c r="L178" s="139"/>
      <c r="M178" s="141"/>
    </row>
    <row r="179" spans="1:13">
      <c r="A179" s="187">
        <v>329</v>
      </c>
      <c r="B179" s="138" t="s">
        <v>28</v>
      </c>
      <c r="C179" s="128">
        <f t="shared" si="4"/>
        <v>35000</v>
      </c>
      <c r="D179" s="162">
        <v>35000</v>
      </c>
      <c r="E179" s="162"/>
      <c r="F179" s="139"/>
      <c r="G179" s="139"/>
      <c r="H179" s="139"/>
      <c r="I179" s="126"/>
      <c r="J179" s="126"/>
      <c r="K179" s="139"/>
      <c r="L179" s="139"/>
      <c r="M179" s="139"/>
    </row>
    <row r="180" spans="1:13" hidden="1">
      <c r="A180" s="152"/>
      <c r="B180" s="134"/>
      <c r="C180" s="126"/>
      <c r="D180" s="163"/>
      <c r="E180" s="163"/>
      <c r="F180" s="126"/>
      <c r="G180" s="126"/>
      <c r="H180" s="126"/>
      <c r="I180" s="126"/>
      <c r="J180" s="126"/>
      <c r="K180" s="140"/>
      <c r="L180" s="126"/>
      <c r="M180" s="126"/>
    </row>
    <row r="181" spans="1:13" hidden="1">
      <c r="A181" s="152"/>
      <c r="B181" s="134"/>
      <c r="C181" s="157"/>
      <c r="D181" s="167"/>
      <c r="E181" s="163"/>
      <c r="F181" s="126"/>
      <c r="G181" s="126"/>
      <c r="H181" s="126"/>
      <c r="I181" s="126"/>
      <c r="J181" s="126"/>
      <c r="K181" s="140"/>
      <c r="L181" s="126"/>
      <c r="M181" s="126"/>
    </row>
    <row r="182" spans="1:13" hidden="1">
      <c r="A182" s="152"/>
      <c r="B182" s="134"/>
      <c r="C182" s="157"/>
      <c r="D182" s="167"/>
      <c r="E182" s="163"/>
      <c r="F182" s="126"/>
      <c r="G182" s="126"/>
      <c r="H182" s="126"/>
      <c r="I182" s="126"/>
      <c r="J182" s="126"/>
      <c r="K182" s="140"/>
      <c r="L182" s="126"/>
      <c r="M182" s="126"/>
    </row>
    <row r="183" spans="1:13" hidden="1">
      <c r="A183" s="158"/>
      <c r="B183" s="138"/>
      <c r="C183" s="156"/>
      <c r="D183" s="166"/>
      <c r="E183" s="163"/>
      <c r="F183" s="126"/>
      <c r="G183" s="126"/>
      <c r="H183" s="126"/>
      <c r="I183" s="126"/>
      <c r="J183" s="126"/>
      <c r="K183" s="140"/>
      <c r="L183" s="126"/>
      <c r="M183" s="126"/>
    </row>
    <row r="184" spans="1:13" hidden="1">
      <c r="A184" s="158"/>
      <c r="B184" s="138"/>
      <c r="C184" s="126"/>
      <c r="D184" s="163"/>
      <c r="E184" s="163"/>
      <c r="F184" s="126"/>
      <c r="G184" s="126"/>
      <c r="H184" s="126"/>
      <c r="I184" s="126"/>
      <c r="J184" s="126"/>
      <c r="K184" s="126"/>
      <c r="L184" s="126"/>
      <c r="M184" s="126"/>
    </row>
    <row r="185" spans="1:13" hidden="1">
      <c r="A185" s="158"/>
      <c r="B185" s="138"/>
      <c r="C185" s="139"/>
      <c r="D185" s="162"/>
      <c r="E185" s="163"/>
      <c r="F185" s="126"/>
      <c r="G185" s="126"/>
      <c r="H185" s="126"/>
      <c r="I185" s="126"/>
      <c r="J185" s="126"/>
      <c r="K185" s="126"/>
      <c r="L185" s="126"/>
      <c r="M185" s="126"/>
    </row>
    <row r="186" spans="1:13">
      <c r="A186" s="181"/>
      <c r="B186" s="182"/>
      <c r="C186" s="183"/>
      <c r="D186" s="184"/>
      <c r="E186" s="185"/>
      <c r="F186" s="186"/>
      <c r="G186" s="186"/>
      <c r="H186" s="186"/>
      <c r="I186" s="186"/>
      <c r="J186" s="186"/>
      <c r="K186" s="186"/>
      <c r="L186" s="186"/>
      <c r="M186" s="186"/>
    </row>
    <row r="187" spans="1:13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65"/>
      <c r="B188" s="7" t="s">
        <v>127</v>
      </c>
      <c r="C188" s="3"/>
      <c r="D188" s="3"/>
      <c r="E188" s="3"/>
      <c r="F188" s="3"/>
      <c r="G188" s="3" t="s">
        <v>106</v>
      </c>
      <c r="H188" s="3"/>
      <c r="I188" s="3"/>
      <c r="J188" s="3" t="s">
        <v>107</v>
      </c>
      <c r="K188" s="3"/>
      <c r="L188" s="3"/>
      <c r="M188" s="3"/>
    </row>
    <row r="189" spans="1:13">
      <c r="A189" s="65"/>
      <c r="B189" s="7"/>
      <c r="C189" s="3"/>
      <c r="D189" s="3"/>
      <c r="E189" s="3"/>
      <c r="F189" s="3"/>
      <c r="G189" s="3"/>
      <c r="H189" s="3"/>
      <c r="I189" s="3"/>
      <c r="J189" s="3" t="s">
        <v>108</v>
      </c>
      <c r="K189" s="3"/>
      <c r="L189" s="3"/>
      <c r="M189" s="3"/>
    </row>
    <row r="190" spans="1:13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65"/>
      <c r="B191" s="7" t="s">
        <v>128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65"/>
      <c r="B192" s="7" t="s">
        <v>129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65"/>
      <c r="B193" s="7" t="s">
        <v>126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>
      <c r="A367" s="65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>
      <c r="A368" s="65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>
      <c r="A369" s="65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>
      <c r="A370" s="65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>
      <c r="A371" s="65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>
      <c r="A372" s="65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>
      <c r="A373" s="65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>
      <c r="A374" s="65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>
      <c r="A375" s="65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>
      <c r="A376" s="65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>
      <c r="A377" s="65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>
      <c r="A378" s="65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>
      <c r="A379" s="65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>
      <c r="A380" s="65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>
      <c r="A381" s="65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>
      <c r="A382" s="65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>
      <c r="A383" s="65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>
      <c r="A384" s="65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>
      <c r="A385" s="65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>
      <c r="A386" s="65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>
      <c r="A387" s="65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>
      <c r="A388" s="65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>
      <c r="A389" s="65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>
      <c r="A390" s="65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>
      <c r="A391" s="65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>
      <c r="A392" s="65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>
      <c r="A393" s="65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>
      <c r="A394" s="65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>
      <c r="A395" s="65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>
      <c r="A396" s="65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>
      <c r="A397" s="65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>
      <c r="A398" s="65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>
      <c r="A399" s="65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>
      <c r="A400" s="65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>
      <c r="A401" s="65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</cp:lastModifiedBy>
  <cp:lastPrinted>2019-12-13T07:30:11Z</cp:lastPrinted>
  <dcterms:created xsi:type="dcterms:W3CDTF">2013-09-11T11:00:21Z</dcterms:created>
  <dcterms:modified xsi:type="dcterms:W3CDTF">2019-12-16T12:46:06Z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